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mac\home\Google Drive\AEBG Reader's Conference 1\34 Mt San Antonio\"/>
    </mc:Choice>
  </mc:AlternateContent>
  <bookViews>
    <workbookView xWindow="3345" yWindow="2255" windowWidth="24135" windowHeight="15600" tabRatio="500"/>
  </bookViews>
  <sheets>
    <sheet name="Summary" sheetId="6" r:id="rId1"/>
    <sheet name="ddConsortia" sheetId="11" state="hidden" r:id="rId2"/>
    <sheet name="BPACE" sheetId="25" r:id="rId3"/>
    <sheet name="Bassett" sheetId="37" r:id="rId4"/>
    <sheet name="Charter Oak" sheetId="19" r:id="rId5"/>
    <sheet name="Covina" sheetId="20" r:id="rId6"/>
    <sheet name="HLP" sheetId="21" r:id="rId7"/>
    <sheet name="Mt. SAC" sheetId="22" r:id="rId8"/>
    <sheet name="PUSD" sheetId="23" r:id="rId9"/>
    <sheet name="RUSD" sheetId="24" r:id="rId10"/>
    <sheet name="Walnut" sheetId="13" r:id="rId11"/>
    <sheet name="Sheet10" sheetId="26" r:id="rId12"/>
    <sheet name="Sheet11" sheetId="27" r:id="rId13"/>
    <sheet name="Sheet12" sheetId="28" r:id="rId14"/>
    <sheet name="Sheet13" sheetId="29" r:id="rId15"/>
    <sheet name="Sheet14" sheetId="30" r:id="rId16"/>
    <sheet name="Sheet15" sheetId="31" r:id="rId17"/>
    <sheet name="Sheet16" sheetId="32" r:id="rId18"/>
    <sheet name="Sheet17" sheetId="33" r:id="rId19"/>
    <sheet name="Sheet18" sheetId="34" r:id="rId20"/>
    <sheet name="Sheet19" sheetId="35" r:id="rId21"/>
    <sheet name="Sheet20" sheetId="36" r:id="rId22"/>
  </sheets>
  <externalReferences>
    <externalReference r:id="rId23"/>
  </externalReferences>
  <definedNames>
    <definedName name="ddConsortia">[1]Census!$A$2:$A$71</definedName>
    <definedName name="ddConsortium">ddConsortia!$A$2:$A$72</definedName>
    <definedName name="_xlnm.Print_Area" localSheetId="3">Bassett!$A$1:$L$55</definedName>
    <definedName name="_xlnm.Print_Area" localSheetId="2">BPACE!$A$1:$L$55</definedName>
    <definedName name="_xlnm.Print_Area" localSheetId="4">'Charter Oak'!$A$1:$L$55</definedName>
    <definedName name="_xlnm.Print_Area" localSheetId="5">Covina!$A$1:$L$55</definedName>
    <definedName name="_xlnm.Print_Area" localSheetId="6">HLP!$A$1:$L$55</definedName>
    <definedName name="_xlnm.Print_Area" localSheetId="7">'Mt. SAC'!$A$1:$L$55</definedName>
    <definedName name="_xlnm.Print_Area" localSheetId="8">PUSD!$A$1:$L$55</definedName>
    <definedName name="_xlnm.Print_Area" localSheetId="9">RUSD!$A$1:$L$55</definedName>
    <definedName name="_xlnm.Print_Area" localSheetId="11">Sheet10!$A$1:$L$55</definedName>
    <definedName name="_xlnm.Print_Area" localSheetId="12">Sheet11!$A$1:$L$55</definedName>
    <definedName name="_xlnm.Print_Area" localSheetId="13">Sheet12!$A$1:$L$55</definedName>
    <definedName name="_xlnm.Print_Area" localSheetId="14">Sheet13!$A$1:$L$55</definedName>
    <definedName name="_xlnm.Print_Area" localSheetId="15">Sheet14!$A$1:$L$55</definedName>
    <definedName name="_xlnm.Print_Area" localSheetId="16">Sheet15!$A$1:$L$55</definedName>
    <definedName name="_xlnm.Print_Area" localSheetId="17">Sheet16!$A$1:$L$55</definedName>
    <definedName name="_xlnm.Print_Area" localSheetId="18">Sheet17!$A$1:$L$55</definedName>
    <definedName name="_xlnm.Print_Area" localSheetId="19">Sheet18!$A$1:$L$55</definedName>
    <definedName name="_xlnm.Print_Area" localSheetId="20">Sheet19!$A$1:$L$55</definedName>
    <definedName name="_xlnm.Print_Area" localSheetId="21">Sheet20!$A$1:$L$55</definedName>
    <definedName name="_xlnm.Print_Area" localSheetId="0">Summary!$A$1:$L$53</definedName>
    <definedName name="_xlnm.Print_Area" localSheetId="10">Walnut!$A$1:$L$55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3" i="37" l="1"/>
  <c r="K53" i="19"/>
  <c r="K53" i="20"/>
  <c r="K53" i="21"/>
  <c r="K53" i="22"/>
  <c r="K53" i="23"/>
  <c r="K53" i="24"/>
  <c r="K53" i="25"/>
  <c r="K53" i="26"/>
  <c r="K53" i="27"/>
  <c r="K53" i="28"/>
  <c r="K53" i="29"/>
  <c r="K53" i="30"/>
  <c r="K53" i="31"/>
  <c r="K53" i="32"/>
  <c r="K53" i="33"/>
  <c r="K53" i="34"/>
  <c r="K53" i="35"/>
  <c r="K53" i="36"/>
  <c r="K53" i="13"/>
  <c r="K51" i="37"/>
  <c r="K51" i="19"/>
  <c r="K51" i="20"/>
  <c r="K51" i="21"/>
  <c r="K51" i="22"/>
  <c r="K51" i="23"/>
  <c r="K51" i="24"/>
  <c r="K51" i="25"/>
  <c r="K51" i="26"/>
  <c r="K51" i="27"/>
  <c r="K51" i="28"/>
  <c r="K51" i="29"/>
  <c r="K51" i="30"/>
  <c r="K51" i="31"/>
  <c r="K51" i="32"/>
  <c r="K51" i="33"/>
  <c r="K51" i="34"/>
  <c r="K51" i="35"/>
  <c r="K51" i="36"/>
  <c r="K51" i="13"/>
  <c r="K49" i="37"/>
  <c r="K49" i="19"/>
  <c r="K49" i="20"/>
  <c r="K49" i="21"/>
  <c r="K49" i="22"/>
  <c r="K49" i="23"/>
  <c r="K49" i="24"/>
  <c r="K49" i="25"/>
  <c r="K49" i="26"/>
  <c r="K49" i="27"/>
  <c r="K49" i="28"/>
  <c r="K49" i="29"/>
  <c r="K49" i="30"/>
  <c r="K49" i="31"/>
  <c r="K49" i="32"/>
  <c r="K49" i="33"/>
  <c r="K49" i="34"/>
  <c r="K49" i="35"/>
  <c r="K49" i="36"/>
  <c r="K49" i="13"/>
  <c r="K47" i="37"/>
  <c r="K47" i="19"/>
  <c r="K47" i="20"/>
  <c r="K47" i="21"/>
  <c r="K47" i="22"/>
  <c r="K47" i="23"/>
  <c r="K47" i="24"/>
  <c r="K47" i="25"/>
  <c r="K47" i="26"/>
  <c r="K47" i="27"/>
  <c r="K47" i="28"/>
  <c r="K47" i="29"/>
  <c r="K47" i="30"/>
  <c r="K47" i="31"/>
  <c r="K47" i="32"/>
  <c r="K47" i="33"/>
  <c r="K47" i="34"/>
  <c r="K47" i="35"/>
  <c r="K47" i="36"/>
  <c r="K47" i="13"/>
  <c r="K45" i="37"/>
  <c r="K45" i="19"/>
  <c r="K45" i="20"/>
  <c r="K45" i="21"/>
  <c r="K45" i="22"/>
  <c r="K45" i="23"/>
  <c r="K45" i="24"/>
  <c r="K45" i="25"/>
  <c r="K45" i="26"/>
  <c r="K45" i="27"/>
  <c r="K45" i="28"/>
  <c r="K45" i="29"/>
  <c r="K45" i="30"/>
  <c r="K45" i="31"/>
  <c r="K45" i="32"/>
  <c r="K45" i="33"/>
  <c r="K45" i="34"/>
  <c r="K45" i="35"/>
  <c r="K45" i="36"/>
  <c r="K45" i="13"/>
  <c r="K43" i="37"/>
  <c r="K43" i="19"/>
  <c r="K43" i="20"/>
  <c r="K43" i="21"/>
  <c r="K43" i="22"/>
  <c r="K43" i="23"/>
  <c r="K43" i="24"/>
  <c r="K43" i="25"/>
  <c r="K43" i="26"/>
  <c r="K43" i="27"/>
  <c r="K43" i="28"/>
  <c r="K43" i="29"/>
  <c r="K43" i="30"/>
  <c r="K43" i="31"/>
  <c r="K43" i="32"/>
  <c r="K43" i="33"/>
  <c r="K43" i="34"/>
  <c r="K43" i="35"/>
  <c r="K43" i="36"/>
  <c r="K43" i="13"/>
  <c r="K41" i="37"/>
  <c r="K41" i="19"/>
  <c r="K41" i="20"/>
  <c r="K41" i="21"/>
  <c r="K41" i="22"/>
  <c r="K41" i="23"/>
  <c r="K41" i="24"/>
  <c r="K41" i="25"/>
  <c r="K41" i="26"/>
  <c r="K41" i="27"/>
  <c r="K41" i="28"/>
  <c r="K41" i="29"/>
  <c r="K41" i="30"/>
  <c r="K41" i="31"/>
  <c r="K41" i="32"/>
  <c r="K41" i="33"/>
  <c r="K41" i="34"/>
  <c r="K41" i="35"/>
  <c r="K41" i="36"/>
  <c r="K41" i="13"/>
  <c r="K39" i="37"/>
  <c r="K39" i="19"/>
  <c r="K39" i="20"/>
  <c r="K39" i="21"/>
  <c r="K39" i="22"/>
  <c r="K39" i="23"/>
  <c r="K39" i="24"/>
  <c r="K39" i="25"/>
  <c r="K39" i="26"/>
  <c r="K39" i="27"/>
  <c r="K39" i="28"/>
  <c r="K39" i="29"/>
  <c r="K39" i="30"/>
  <c r="K39" i="31"/>
  <c r="K39" i="32"/>
  <c r="K39" i="33"/>
  <c r="K39" i="34"/>
  <c r="K39" i="35"/>
  <c r="K39" i="36"/>
  <c r="K39" i="13"/>
  <c r="I47" i="6"/>
  <c r="G47" i="6"/>
  <c r="I45" i="6"/>
  <c r="G45" i="6"/>
  <c r="I43" i="6"/>
  <c r="G43" i="6"/>
  <c r="G41" i="6"/>
  <c r="I41" i="6"/>
  <c r="G39" i="6"/>
  <c r="I39" i="6"/>
  <c r="K39" i="6" s="1"/>
  <c r="G37" i="6"/>
  <c r="I37" i="6"/>
  <c r="K30" i="37"/>
  <c r="K30" i="19"/>
  <c r="K30" i="20"/>
  <c r="K30" i="21"/>
  <c r="K30" i="22"/>
  <c r="K30" i="23"/>
  <c r="K30" i="24"/>
  <c r="K30" i="25"/>
  <c r="K30" i="26"/>
  <c r="K30" i="27"/>
  <c r="K30" i="28"/>
  <c r="K30" i="29"/>
  <c r="K30" i="30"/>
  <c r="K30" i="31"/>
  <c r="K30" i="32"/>
  <c r="K30" i="33"/>
  <c r="K30" i="34"/>
  <c r="K30" i="35"/>
  <c r="K30" i="36"/>
  <c r="K30" i="13"/>
  <c r="K28" i="37"/>
  <c r="K28" i="19"/>
  <c r="K28" i="20"/>
  <c r="K28" i="21"/>
  <c r="K28" i="22"/>
  <c r="K28" i="23"/>
  <c r="K28" i="24"/>
  <c r="K28" i="25"/>
  <c r="K28" i="26"/>
  <c r="K28" i="27"/>
  <c r="K28" i="28"/>
  <c r="K28" i="29"/>
  <c r="K28" i="30"/>
  <c r="K28" i="31"/>
  <c r="K28" i="32"/>
  <c r="K28" i="33"/>
  <c r="K28" i="34"/>
  <c r="K28" i="35"/>
  <c r="K28" i="36"/>
  <c r="K28" i="13"/>
  <c r="K26" i="37"/>
  <c r="K26" i="19"/>
  <c r="K26" i="20"/>
  <c r="K26" i="21"/>
  <c r="K26" i="22"/>
  <c r="K26" i="23"/>
  <c r="K26" i="24"/>
  <c r="K26" i="25"/>
  <c r="K26" i="26"/>
  <c r="K26" i="27"/>
  <c r="K26" i="28"/>
  <c r="K26" i="29"/>
  <c r="K26" i="30"/>
  <c r="K26" i="31"/>
  <c r="K26" i="32"/>
  <c r="K26" i="33"/>
  <c r="K26" i="34"/>
  <c r="K26" i="35"/>
  <c r="K26" i="36"/>
  <c r="K26" i="13"/>
  <c r="K24" i="37"/>
  <c r="K24" i="19"/>
  <c r="K24" i="20"/>
  <c r="K24" i="21"/>
  <c r="K24" i="22"/>
  <c r="K24" i="23"/>
  <c r="K24" i="24"/>
  <c r="K24" i="25"/>
  <c r="K24" i="26"/>
  <c r="K24" i="27"/>
  <c r="K24" i="28"/>
  <c r="K24" i="29"/>
  <c r="K24" i="30"/>
  <c r="K24" i="31"/>
  <c r="K24" i="32"/>
  <c r="K24" i="33"/>
  <c r="K24" i="34"/>
  <c r="K24" i="35"/>
  <c r="K24" i="36"/>
  <c r="K24" i="13"/>
  <c r="K22" i="37"/>
  <c r="K22" i="19"/>
  <c r="K22" i="20"/>
  <c r="K22" i="21"/>
  <c r="K22" i="22"/>
  <c r="K22" i="23"/>
  <c r="K22" i="24"/>
  <c r="K22" i="25"/>
  <c r="K22" i="26"/>
  <c r="K22" i="27"/>
  <c r="K22" i="28"/>
  <c r="K22" i="29"/>
  <c r="K22" i="30"/>
  <c r="K22" i="31"/>
  <c r="K22" i="32"/>
  <c r="K22" i="33"/>
  <c r="K22" i="34"/>
  <c r="K22" i="35"/>
  <c r="K22" i="36"/>
  <c r="K22" i="13"/>
  <c r="K20" i="37"/>
  <c r="K20" i="19"/>
  <c r="K20" i="20"/>
  <c r="K20" i="21"/>
  <c r="K20" i="22"/>
  <c r="K20" i="23"/>
  <c r="K20" i="24"/>
  <c r="K20" i="25"/>
  <c r="K20" i="26"/>
  <c r="K20" i="27"/>
  <c r="K20" i="28"/>
  <c r="K20" i="29"/>
  <c r="K20" i="30"/>
  <c r="K20" i="31"/>
  <c r="K20" i="32"/>
  <c r="K20" i="33"/>
  <c r="K20" i="34"/>
  <c r="K20" i="35"/>
  <c r="K20" i="36"/>
  <c r="K20" i="13"/>
  <c r="K18" i="37"/>
  <c r="K18" i="19"/>
  <c r="K18" i="20"/>
  <c r="K18" i="21"/>
  <c r="K18" i="22"/>
  <c r="K18" i="23"/>
  <c r="K18" i="24"/>
  <c r="K18" i="25"/>
  <c r="K18" i="26"/>
  <c r="K18" i="27"/>
  <c r="K18" i="28"/>
  <c r="K18" i="29"/>
  <c r="K18" i="30"/>
  <c r="K18" i="31"/>
  <c r="K18" i="32"/>
  <c r="K18" i="33"/>
  <c r="K18" i="34"/>
  <c r="K18" i="35"/>
  <c r="K18" i="36"/>
  <c r="K18" i="13"/>
  <c r="I51" i="6"/>
  <c r="I49" i="6"/>
  <c r="G51" i="6"/>
  <c r="G49" i="6"/>
  <c r="I28" i="6"/>
  <c r="G28" i="6"/>
  <c r="I26" i="6"/>
  <c r="G26" i="6"/>
  <c r="I24" i="6"/>
  <c r="G24" i="6"/>
  <c r="I22" i="6"/>
  <c r="G22" i="6"/>
  <c r="I20" i="6"/>
  <c r="G20" i="6"/>
  <c r="I18" i="6"/>
  <c r="G18" i="6"/>
  <c r="I16" i="6"/>
  <c r="G16" i="6"/>
  <c r="E8" i="37"/>
  <c r="E8" i="36"/>
  <c r="E8" i="35"/>
  <c r="E8" i="34"/>
  <c r="E8" i="33"/>
  <c r="E8" i="32"/>
  <c r="E8" i="31"/>
  <c r="E8" i="30"/>
  <c r="E8" i="29"/>
  <c r="E8" i="28"/>
  <c r="E8" i="27"/>
  <c r="E8" i="26"/>
  <c r="E8" i="25"/>
  <c r="E8" i="24"/>
  <c r="E8" i="23"/>
  <c r="E8" i="22"/>
  <c r="E8" i="21"/>
  <c r="E8" i="20"/>
  <c r="E8" i="19"/>
  <c r="E8" i="13"/>
  <c r="K41" i="6" l="1"/>
  <c r="K51" i="6"/>
  <c r="K28" i="6"/>
  <c r="K22" i="6"/>
  <c r="K47" i="6"/>
  <c r="K20" i="6"/>
  <c r="K16" i="6"/>
  <c r="K26" i="6"/>
  <c r="K18" i="6"/>
  <c r="K49" i="6"/>
  <c r="K45" i="6"/>
  <c r="K43" i="6"/>
  <c r="K37" i="6"/>
  <c r="K24" i="6"/>
</calcChain>
</file>

<file path=xl/sharedStrings.xml><?xml version="1.0" encoding="utf-8"?>
<sst xmlns="http://schemas.openxmlformats.org/spreadsheetml/2006/main" count="688" uniqueCount="115">
  <si>
    <t>Projected Target Rate (%) for 2015-2016  </t>
  </si>
  <si>
    <t>Projected number of Students with this goal</t>
  </si>
  <si>
    <t>Projected number achieving the performance outcome</t>
  </si>
  <si>
    <t xml:space="preserve">6.2a - For WIOA students - % that completes at least one Educational Functioning Level as defined in the NRS system, for those who had this goal during the current program year.  </t>
  </si>
  <si>
    <t xml:space="preserve">6.2b - For Non-WIOA students - % that achieves at least one course completion, for those who had this goal during the current program year.  </t>
  </si>
  <si>
    <t xml:space="preserve">6.2c - % Completion of HSD or Equivalent, for those who had this goal during the current program year.  </t>
  </si>
  <si>
    <t xml:space="preserve">6.2d - % Transition from K-12 adult to post-secondary, for those who had this goal during the current program year.  </t>
  </si>
  <si>
    <t xml:space="preserve">6.2e - % Transition from non-credit to credit in post-secondary, for those who had this goal during the current program year.  </t>
  </si>
  <si>
    <t xml:space="preserve">6.2f - % Completion of post-secondary certifications, degrees, or training programs, for those who had this goal during the current program year.  </t>
  </si>
  <si>
    <t xml:space="preserve">6.2g - % Placed in jobs, for those who had this goal during the current program year.  </t>
  </si>
  <si>
    <t>6.2h - % With increased wages, for those who had this goal during the current program year.</t>
  </si>
  <si>
    <t>AY 2013-2014 Numbers From AB86 Final Plan</t>
  </si>
  <si>
    <t>Projected Target for
2015-2016</t>
  </si>
  <si>
    <t>Consortium Name:</t>
  </si>
  <si>
    <t>Cerritos</t>
  </si>
  <si>
    <t>Member Name:</t>
  </si>
  <si>
    <t>Regional Consortia</t>
  </si>
  <si>
    <t>Allan Hancock</t>
  </si>
  <si>
    <t>Antelope Valley</t>
  </si>
  <si>
    <t>Barstow</t>
  </si>
  <si>
    <t>Butte-Glenn</t>
  </si>
  <si>
    <t>Cabrillo</t>
  </si>
  <si>
    <t>Chabot-Las Positas</t>
  </si>
  <si>
    <t>Chaffey</t>
  </si>
  <si>
    <t>Citrus</t>
  </si>
  <si>
    <t>Coast</t>
  </si>
  <si>
    <t>Compton / Paramount (Tri-Cities)</t>
  </si>
  <si>
    <t>Contra Costa</t>
  </si>
  <si>
    <t>Copper Mountain</t>
  </si>
  <si>
    <t>Desert</t>
  </si>
  <si>
    <t>El Camino</t>
  </si>
  <si>
    <t>Feather River</t>
  </si>
  <si>
    <t>Foothill-DeAnza</t>
  </si>
  <si>
    <t>Gavilan</t>
  </si>
  <si>
    <t>Glendale</t>
  </si>
  <si>
    <t>Grossmont-Cuyamaca</t>
  </si>
  <si>
    <t>Hartnell / Salinas</t>
  </si>
  <si>
    <t>Imperial</t>
  </si>
  <si>
    <t>Kern</t>
  </si>
  <si>
    <t>Lake Tahoe</t>
  </si>
  <si>
    <t>Lassen</t>
  </si>
  <si>
    <t>Long Beach</t>
  </si>
  <si>
    <t>Los Angeles</t>
  </si>
  <si>
    <t>Los Rios</t>
  </si>
  <si>
    <t>Marin</t>
  </si>
  <si>
    <t>Mendocino-Lake</t>
  </si>
  <si>
    <t>Merced</t>
  </si>
  <si>
    <t>MiraCosta</t>
  </si>
  <si>
    <t>Monterey Peninsula</t>
  </si>
  <si>
    <t>Mt. San Antonio</t>
  </si>
  <si>
    <t>Mt. San Jacinto</t>
  </si>
  <si>
    <t>Napa Valley</t>
  </si>
  <si>
    <t>North Orange County</t>
  </si>
  <si>
    <t>Ohlone</t>
  </si>
  <si>
    <t>Palo Verde</t>
  </si>
  <si>
    <t>Palomar / Vista</t>
  </si>
  <si>
    <t>Pasadena</t>
  </si>
  <si>
    <t>Peralta / Piedmont</t>
  </si>
  <si>
    <t>Rancho Santiago</t>
  </si>
  <si>
    <t>Redwoods</t>
  </si>
  <si>
    <t>Rio Hondo</t>
  </si>
  <si>
    <t>Riverside</t>
  </si>
  <si>
    <t>San Bernardino</t>
  </si>
  <si>
    <t>San Diego</t>
  </si>
  <si>
    <t>San Francisco</t>
  </si>
  <si>
    <t>San Joaquin Delta</t>
  </si>
  <si>
    <t>San Luis Obispo</t>
  </si>
  <si>
    <t>San Mateo</t>
  </si>
  <si>
    <t>Santa Barbara</t>
  </si>
  <si>
    <t>Santa Clarita</t>
  </si>
  <si>
    <t>Santa Monica</t>
  </si>
  <si>
    <t>Sequoias</t>
  </si>
  <si>
    <t>Shasta-Tehama-Trinity</t>
  </si>
  <si>
    <t>Sierra / Roseville</t>
  </si>
  <si>
    <t>Siskiyou</t>
  </si>
  <si>
    <t>Solano</t>
  </si>
  <si>
    <t>Sonoma</t>
  </si>
  <si>
    <t xml:space="preserve">South Bay </t>
  </si>
  <si>
    <t>South Orange</t>
  </si>
  <si>
    <t>Southwestern</t>
  </si>
  <si>
    <t>State Center</t>
  </si>
  <si>
    <t>Ventura</t>
  </si>
  <si>
    <t>Victor Valley</t>
  </si>
  <si>
    <t>West Hills</t>
  </si>
  <si>
    <t>West Kern</t>
  </si>
  <si>
    <t>Yosemite</t>
  </si>
  <si>
    <t>Yuba</t>
  </si>
  <si>
    <r>
      <t xml:space="preserve">Table 6.1 Levels of Service by Program Area and Member (Projected Targets). </t>
    </r>
    <r>
      <rPr>
        <sz val="12"/>
        <color theme="1"/>
        <rFont val="Arial"/>
        <family val="2"/>
      </rPr>
      <t xml:space="preserve">Provide a the number of students served in AY 2013-14 as identified in  your AB86 Final Plan, as applicable, and target numbers for each of the AB104 Program Areas listed in the table shown below. </t>
    </r>
    <r>
      <rPr>
        <i/>
        <sz val="12"/>
        <color theme="1"/>
        <rFont val="Arial"/>
        <family val="2"/>
      </rPr>
      <t xml:space="preserve">Estimates for the figures for the new AB104 program areas (Pre-Apprenticeship training, Adults training to support child school success, and Older Adults in the Workforce) are acceptable. </t>
    </r>
    <r>
      <rPr>
        <sz val="12"/>
        <color theme="1"/>
        <rFont val="Arial"/>
        <family val="2"/>
      </rPr>
      <t xml:space="preserve">Duplicated headcounts are acceptable as some students may be in more than one program. You may add notes to explain your baseline and target figures, if necessary. </t>
    </r>
    <r>
      <rPr>
        <b/>
        <sz val="12"/>
        <color theme="1"/>
        <rFont val="Arial"/>
        <family val="2"/>
      </rPr>
      <t xml:space="preserve">It is understood that these figures will change over the course of implementation, so this would be your best estimate at this time. </t>
    </r>
  </si>
  <si>
    <r>
      <t xml:space="preserve">Table 6.2: Performance Outcomes by Member – Projected Targets. </t>
    </r>
    <r>
      <rPr>
        <sz val="12"/>
        <rFont val="Arial"/>
        <family val="2"/>
      </rPr>
      <t xml:space="preserve">Provide target percentages for each of the performance measures listed in the table shown below. See the Guidance document for more information on this section, and resource links for goal-setting approaches. </t>
    </r>
  </si>
  <si>
    <t>6.1b - English as a second language</t>
  </si>
  <si>
    <t>Projected Percent Change (%) for 2015-2016  </t>
  </si>
  <si>
    <t>AB104 Block Grant Consortium Performance Measures Form</t>
  </si>
  <si>
    <t>Notes</t>
  </si>
  <si>
    <t>Consortium:</t>
  </si>
  <si>
    <t>6.1a - Adult Education (ABE, ASE, Basic Skills)</t>
  </si>
  <si>
    <t>6.1c - Adults in the workforce (including older adults)</t>
  </si>
  <si>
    <t xml:space="preserve">6.1d - Adults training to support child school success </t>
  </si>
  <si>
    <t>6.1e - Adults with Disabilities</t>
  </si>
  <si>
    <t>6.1f - Careers and Technical Education</t>
  </si>
  <si>
    <t>6.1g - Pre-apprenticeship Training</t>
  </si>
  <si>
    <t>Baldwin Park Unified School District</t>
  </si>
  <si>
    <t>Bassett Unified School District</t>
  </si>
  <si>
    <t>Charter Oak Unified School District</t>
  </si>
  <si>
    <t>Mt. San Antonio College</t>
  </si>
  <si>
    <t>Pomona Unified School District</t>
  </si>
  <si>
    <t>Rowland Unified School District</t>
  </si>
  <si>
    <t>Covina Valley Unified School District</t>
  </si>
  <si>
    <t>Hacienda La Puente Unified School District</t>
  </si>
  <si>
    <t>Walnut Unified School District</t>
  </si>
  <si>
    <t xml:space="preserve"> </t>
  </si>
  <si>
    <t>Charter Oak and Covina part of Tri-community; enrollment counted separately</t>
  </si>
  <si>
    <t>Outcomes a total for Charter Oak and Covina; overall outcomes listed on Covina spreadsheet</t>
  </si>
  <si>
    <t>same</t>
  </si>
  <si>
    <t>same as above</t>
  </si>
  <si>
    <t>Outcomes a total for Charter Oak and Covina; Both districts listed on this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</si>
</sst>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0.0%"/>
  </numFmts>
  <fonts count="3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sz val="10"/>
      <color rgb="FF0070C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sz val="12"/>
      <color indexed="8"/>
      <name val="Arial"/>
      <family val="2"/>
    </font>
    <font>
      <sz val="11"/>
      <color rgb="FF0070C0"/>
      <name val="Arial"/>
      <family val="2"/>
    </font>
    <font>
      <sz val="20"/>
      <color theme="0" tint="-0.499984740745262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8" tint="-0.249977111117893"/>
      <name val="Arial"/>
      <family val="2"/>
    </font>
    <font>
      <sz val="11"/>
      <color theme="8" tint="-0.249977111117893"/>
      <name val="Arial"/>
      <family val="2"/>
    </font>
    <font>
      <i/>
      <sz val="12"/>
      <color theme="8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6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6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102">
    <xf numFmtId="0" fontId="0" fillId="0" borderId="0" xfId="0"/>
    <xf numFmtId="165" fontId="18" fillId="0" borderId="10" xfId="4" quotePrefix="1" applyNumberFormat="1" applyFont="1" applyBorder="1" applyAlignment="1">
      <alignment horizontal="center" vertical="center"/>
    </xf>
    <xf numFmtId="0" fontId="18" fillId="0" borderId="0" xfId="0" quotePrefix="1" applyNumberFormat="1" applyFont="1"/>
    <xf numFmtId="0" fontId="6" fillId="0" borderId="11" xfId="5" applyFont="1" applyFill="1" applyBorder="1" applyAlignment="1">
      <alignment wrapText="1"/>
    </xf>
    <xf numFmtId="0" fontId="6" fillId="0" borderId="0" xfId="5" applyFont="1" applyFill="1" applyBorder="1" applyAlignment="1">
      <alignment wrapText="1"/>
    </xf>
    <xf numFmtId="0" fontId="18" fillId="0" borderId="11" xfId="0" quotePrefix="1" applyNumberFormat="1" applyFont="1" applyBorder="1"/>
    <xf numFmtId="0" fontId="3" fillId="0" borderId="0" xfId="0" applyFont="1"/>
    <xf numFmtId="0" fontId="16" fillId="2" borderId="0" xfId="0" applyFont="1" applyFill="1" applyProtection="1">
      <protection hidden="1"/>
    </xf>
    <xf numFmtId="0" fontId="15" fillId="2" borderId="0" xfId="0" applyFont="1" applyFill="1" applyAlignment="1" applyProtection="1">
      <alignment vertical="top" wrapText="1"/>
      <protection hidden="1"/>
    </xf>
    <xf numFmtId="0" fontId="16" fillId="2" borderId="0" xfId="0" applyFont="1" applyFill="1" applyAlignment="1" applyProtection="1">
      <protection hidden="1"/>
    </xf>
    <xf numFmtId="0" fontId="19" fillId="2" borderId="0" xfId="3" applyFont="1" applyFill="1" applyBorder="1" applyAlignment="1" applyProtection="1">
      <alignment horizontal="left"/>
      <protection hidden="1"/>
    </xf>
    <xf numFmtId="0" fontId="15" fillId="2" borderId="0" xfId="0" applyFont="1" applyFill="1" applyAlignment="1" applyProtection="1">
      <alignment wrapText="1"/>
      <protection hidden="1"/>
    </xf>
    <xf numFmtId="0" fontId="19" fillId="2" borderId="0" xfId="3" applyFont="1" applyFill="1" applyProtection="1">
      <protection hidden="1"/>
    </xf>
    <xf numFmtId="0" fontId="21" fillId="2" borderId="0" xfId="3" applyFont="1" applyFill="1" applyAlignment="1" applyProtection="1">
      <alignment horizontal="left" vertical="top" wrapText="1"/>
      <protection hidden="1"/>
    </xf>
    <xf numFmtId="0" fontId="21" fillId="2" borderId="0" xfId="3" applyFont="1" applyFill="1" applyProtection="1">
      <protection hidden="1"/>
    </xf>
    <xf numFmtId="0" fontId="19" fillId="2" borderId="0" xfId="3" applyFont="1" applyFill="1" applyAlignment="1" applyProtection="1">
      <alignment horizontal="right" vertical="center"/>
      <protection hidden="1"/>
    </xf>
    <xf numFmtId="0" fontId="3" fillId="2" borderId="0" xfId="3" applyFont="1" applyFill="1" applyBorder="1" applyProtection="1">
      <protection hidden="1"/>
    </xf>
    <xf numFmtId="0" fontId="3" fillId="2" borderId="0" xfId="3" applyFont="1" applyFill="1" applyProtection="1">
      <protection hidden="1"/>
    </xf>
    <xf numFmtId="0" fontId="3" fillId="2" borderId="2" xfId="3" applyFont="1" applyFill="1" applyBorder="1" applyProtection="1">
      <protection hidden="1"/>
    </xf>
    <xf numFmtId="0" fontId="3" fillId="2" borderId="3" xfId="3" applyFont="1" applyFill="1" applyBorder="1" applyProtection="1">
      <protection hidden="1"/>
    </xf>
    <xf numFmtId="0" fontId="7" fillId="2" borderId="4" xfId="3" applyFont="1" applyFill="1" applyBorder="1" applyAlignment="1" applyProtection="1">
      <alignment vertical="center" wrapText="1"/>
      <protection hidden="1"/>
    </xf>
    <xf numFmtId="164" fontId="7" fillId="2" borderId="3" xfId="3" applyNumberFormat="1" applyFont="1" applyFill="1" applyBorder="1" applyAlignment="1" applyProtection="1">
      <alignment horizontal="center" vertical="center" wrapText="1"/>
      <protection hidden="1"/>
    </xf>
    <xf numFmtId="0" fontId="3" fillId="2" borderId="5" xfId="3" applyFont="1" applyFill="1" applyBorder="1" applyProtection="1">
      <protection hidden="1"/>
    </xf>
    <xf numFmtId="0" fontId="3" fillId="2" borderId="6" xfId="3" applyFont="1" applyFill="1" applyBorder="1" applyProtection="1">
      <protection hidden="1"/>
    </xf>
    <xf numFmtId="0" fontId="9" fillId="2" borderId="0" xfId="3" applyFont="1" applyFill="1" applyBorder="1" applyAlignment="1" applyProtection="1">
      <alignment horizontal="center" vertical="center" wrapText="1"/>
      <protection hidden="1"/>
    </xf>
    <xf numFmtId="0" fontId="3" fillId="2" borderId="8" xfId="3" applyFont="1" applyFill="1" applyBorder="1" applyProtection="1">
      <protection hidden="1"/>
    </xf>
    <xf numFmtId="0" fontId="10" fillId="2" borderId="0" xfId="3" applyFont="1" applyFill="1" applyAlignment="1" applyProtection="1">
      <alignment wrapText="1"/>
      <protection hidden="1"/>
    </xf>
    <xf numFmtId="0" fontId="10" fillId="2" borderId="6" xfId="3" applyFont="1" applyFill="1" applyBorder="1" applyAlignment="1" applyProtection="1">
      <alignment wrapText="1"/>
      <protection hidden="1"/>
    </xf>
    <xf numFmtId="0" fontId="11" fillId="2" borderId="0" xfId="3" applyFont="1" applyFill="1" applyBorder="1" applyAlignment="1" applyProtection="1">
      <alignment horizontal="center" vertical="center" wrapText="1"/>
      <protection hidden="1"/>
    </xf>
    <xf numFmtId="0" fontId="11" fillId="2" borderId="8" xfId="3" applyFont="1" applyFill="1" applyBorder="1" applyAlignment="1" applyProtection="1">
      <alignment horizontal="center" vertical="center" wrapText="1"/>
      <protection hidden="1"/>
    </xf>
    <xf numFmtId="0" fontId="10" fillId="2" borderId="0" xfId="3" applyFont="1" applyFill="1" applyProtection="1">
      <protection hidden="1"/>
    </xf>
    <xf numFmtId="0" fontId="10" fillId="2" borderId="6" xfId="3" applyFont="1" applyFill="1" applyBorder="1" applyProtection="1">
      <protection hidden="1"/>
    </xf>
    <xf numFmtId="0" fontId="12" fillId="2" borderId="0" xfId="3" applyFont="1" applyFill="1" applyBorder="1" applyAlignment="1" applyProtection="1">
      <alignment horizontal="left" vertical="center" wrapText="1"/>
      <protection hidden="1"/>
    </xf>
    <xf numFmtId="164" fontId="5" fillId="2" borderId="0" xfId="3" applyNumberFormat="1" applyFont="1" applyFill="1" applyBorder="1" applyAlignment="1" applyProtection="1">
      <alignment horizontal="center" vertical="center" wrapText="1"/>
      <protection hidden="1"/>
    </xf>
    <xf numFmtId="0" fontId="10" fillId="2" borderId="0" xfId="3" applyFont="1" applyFill="1" applyAlignment="1" applyProtection="1">
      <alignment vertical="center"/>
      <protection hidden="1"/>
    </xf>
    <xf numFmtId="0" fontId="10" fillId="2" borderId="6" xfId="3" applyFont="1" applyFill="1" applyBorder="1" applyAlignment="1" applyProtection="1">
      <alignment vertical="center"/>
      <protection hidden="1"/>
    </xf>
    <xf numFmtId="0" fontId="3" fillId="2" borderId="0" xfId="3" applyFont="1" applyFill="1" applyBorder="1" applyAlignment="1" applyProtection="1">
      <alignment vertical="center"/>
      <protection hidden="1"/>
    </xf>
    <xf numFmtId="0" fontId="6" fillId="5" borderId="1" xfId="1" applyNumberFormat="1" applyFont="1" applyFill="1" applyBorder="1" applyAlignment="1" applyProtection="1">
      <alignment horizontal="center" vertical="center"/>
      <protection hidden="1"/>
    </xf>
    <xf numFmtId="1" fontId="3" fillId="2" borderId="0" xfId="3" applyNumberFormat="1" applyFont="1" applyFill="1" applyBorder="1" applyAlignment="1" applyProtection="1">
      <alignment horizontal="center" vertical="center"/>
      <protection hidden="1"/>
    </xf>
    <xf numFmtId="9" fontId="14" fillId="4" borderId="1" xfId="2" applyFont="1" applyFill="1" applyBorder="1" applyAlignment="1" applyProtection="1">
      <alignment horizontal="center" vertical="center"/>
      <protection hidden="1"/>
    </xf>
    <xf numFmtId="0" fontId="10" fillId="2" borderId="8" xfId="3" applyFont="1" applyFill="1" applyBorder="1" applyAlignment="1" applyProtection="1">
      <alignment vertical="center"/>
      <protection hidden="1"/>
    </xf>
    <xf numFmtId="0" fontId="21" fillId="2" borderId="0" xfId="3" applyFont="1" applyFill="1" applyBorder="1" applyProtection="1">
      <protection hidden="1"/>
    </xf>
    <xf numFmtId="0" fontId="21" fillId="2" borderId="6" xfId="3" applyFont="1" applyFill="1" applyBorder="1" applyProtection="1">
      <protection hidden="1"/>
    </xf>
    <xf numFmtId="166" fontId="11" fillId="2" borderId="0" xfId="2" applyNumberFormat="1" applyFont="1" applyFill="1" applyBorder="1" applyAlignment="1" applyProtection="1">
      <alignment horizontal="center" vertical="center" wrapText="1"/>
      <protection hidden="1"/>
    </xf>
    <xf numFmtId="164" fontId="4" fillId="2" borderId="0" xfId="3" applyNumberFormat="1" applyFont="1" applyFill="1" applyProtection="1">
      <protection hidden="1"/>
    </xf>
    <xf numFmtId="0" fontId="16" fillId="0" borderId="0" xfId="0" applyFont="1" applyAlignment="1" applyProtection="1">
      <alignment horizontal="left" wrapText="1" indent="1"/>
      <protection hidden="1"/>
    </xf>
    <xf numFmtId="0" fontId="3" fillId="2" borderId="13" xfId="3" applyFont="1" applyFill="1" applyBorder="1" applyProtection="1">
      <protection hidden="1"/>
    </xf>
    <xf numFmtId="0" fontId="3" fillId="2" borderId="10" xfId="3" applyFont="1" applyFill="1" applyBorder="1" applyProtection="1">
      <protection hidden="1"/>
    </xf>
    <xf numFmtId="1" fontId="3" fillId="2" borderId="10" xfId="3" applyNumberFormat="1" applyFont="1" applyFill="1" applyBorder="1" applyAlignment="1" applyProtection="1">
      <alignment horizontal="center"/>
      <protection hidden="1"/>
    </xf>
    <xf numFmtId="164" fontId="4" fillId="2" borderId="10" xfId="3" applyNumberFormat="1" applyFont="1" applyFill="1" applyBorder="1" applyAlignment="1" applyProtection="1">
      <alignment horizontal="center"/>
      <protection hidden="1"/>
    </xf>
    <xf numFmtId="0" fontId="3" fillId="2" borderId="14" xfId="3" applyFont="1" applyFill="1" applyBorder="1" applyProtection="1">
      <protection hidden="1"/>
    </xf>
    <xf numFmtId="1" fontId="3" fillId="2" borderId="0" xfId="3" applyNumberFormat="1" applyFont="1" applyFill="1" applyProtection="1">
      <protection hidden="1"/>
    </xf>
    <xf numFmtId="1" fontId="3" fillId="2" borderId="0" xfId="3" applyNumberFormat="1" applyFont="1" applyFill="1" applyBorder="1" applyProtection="1">
      <protection hidden="1"/>
    </xf>
    <xf numFmtId="164" fontId="4" fillId="2" borderId="0" xfId="3" applyNumberFormat="1" applyFont="1" applyFill="1" applyAlignment="1" applyProtection="1">
      <alignment horizontal="center"/>
      <protection hidden="1"/>
    </xf>
    <xf numFmtId="0" fontId="16" fillId="2" borderId="0" xfId="0" applyFont="1" applyFill="1" applyAlignment="1" applyProtection="1">
      <alignment horizontal="center"/>
      <protection hidden="1"/>
    </xf>
    <xf numFmtId="0" fontId="16" fillId="2" borderId="0" xfId="0" applyFont="1" applyFill="1" applyBorder="1" applyProtection="1">
      <protection hidden="1"/>
    </xf>
    <xf numFmtId="164" fontId="20" fillId="2" borderId="0" xfId="1" applyNumberFormat="1" applyFont="1" applyFill="1" applyBorder="1" applyAlignment="1" applyProtection="1">
      <alignment vertical="center"/>
      <protection hidden="1"/>
    </xf>
    <xf numFmtId="164" fontId="13" fillId="2" borderId="0" xfId="1" applyNumberFormat="1" applyFont="1" applyFill="1" applyBorder="1" applyAlignment="1" applyProtection="1">
      <alignment vertical="center"/>
      <protection hidden="1"/>
    </xf>
    <xf numFmtId="0" fontId="3" fillId="2" borderId="0" xfId="3" applyFont="1" applyFill="1" applyBorder="1" applyAlignment="1" applyProtection="1">
      <alignment horizontal="left" vertical="top" wrapText="1"/>
      <protection hidden="1"/>
    </xf>
    <xf numFmtId="164" fontId="4" fillId="2" borderId="0" xfId="3" applyNumberFormat="1" applyFont="1" applyFill="1" applyBorder="1" applyAlignment="1" applyProtection="1">
      <alignment horizontal="left" vertical="top" wrapText="1"/>
      <protection hidden="1"/>
    </xf>
    <xf numFmtId="0" fontId="7" fillId="2" borderId="3" xfId="3" applyFont="1" applyFill="1" applyBorder="1" applyAlignment="1" applyProtection="1">
      <alignment vertical="center" wrapText="1"/>
      <protection hidden="1"/>
    </xf>
    <xf numFmtId="1" fontId="13" fillId="2" borderId="0" xfId="3" applyNumberFormat="1" applyFont="1" applyFill="1" applyBorder="1" applyAlignment="1" applyProtection="1">
      <alignment horizontal="center" vertical="center"/>
      <protection hidden="1"/>
    </xf>
    <xf numFmtId="9" fontId="3" fillId="5" borderId="1" xfId="2" applyFont="1" applyFill="1" applyBorder="1" applyAlignment="1" applyProtection="1">
      <alignment horizontal="center" vertical="center"/>
      <protection hidden="1"/>
    </xf>
    <xf numFmtId="0" fontId="24" fillId="2" borderId="0" xfId="3" applyFont="1" applyFill="1" applyBorder="1" applyAlignment="1" applyProtection="1">
      <alignment horizontal="center" vertical="center" wrapText="1"/>
      <protection hidden="1"/>
    </xf>
    <xf numFmtId="9" fontId="28" fillId="3" borderId="1" xfId="2" applyFont="1" applyFill="1" applyBorder="1" applyAlignment="1" applyProtection="1">
      <alignment horizontal="left" vertical="top"/>
      <protection locked="0"/>
    </xf>
    <xf numFmtId="0" fontId="28" fillId="2" borderId="0" xfId="3" applyFont="1" applyFill="1" applyAlignment="1" applyProtection="1">
      <alignment horizontal="left" vertical="top"/>
      <protection hidden="1"/>
    </xf>
    <xf numFmtId="0" fontId="28" fillId="3" borderId="1" xfId="1" applyNumberFormat="1" applyFont="1" applyFill="1" applyBorder="1" applyAlignment="1" applyProtection="1">
      <alignment horizontal="center" vertical="center"/>
      <protection locked="0"/>
    </xf>
    <xf numFmtId="0" fontId="28" fillId="2" borderId="0" xfId="3" applyFont="1" applyFill="1" applyProtection="1">
      <protection hidden="1"/>
    </xf>
    <xf numFmtId="0" fontId="28" fillId="2" borderId="0" xfId="3" applyFont="1" applyFill="1" applyProtection="1">
      <protection locked="0"/>
    </xf>
    <xf numFmtId="0" fontId="29" fillId="2" borderId="0" xfId="3" applyFont="1" applyFill="1" applyBorder="1" applyAlignment="1" applyProtection="1">
      <alignment horizontal="center" vertical="center" wrapText="1"/>
      <protection hidden="1"/>
    </xf>
    <xf numFmtId="1" fontId="28" fillId="2" borderId="0" xfId="3" applyNumberFormat="1" applyFont="1" applyFill="1" applyBorder="1" applyAlignment="1" applyProtection="1">
      <alignment horizontal="center" vertical="center"/>
      <protection hidden="1"/>
    </xf>
    <xf numFmtId="0" fontId="9" fillId="2" borderId="7" xfId="3" applyFont="1" applyFill="1" applyBorder="1" applyAlignment="1" applyProtection="1">
      <alignment horizontal="center" vertical="center" wrapText="1"/>
      <protection hidden="1"/>
    </xf>
    <xf numFmtId="0" fontId="9" fillId="2" borderId="9" xfId="3" applyFont="1" applyFill="1" applyBorder="1" applyAlignment="1" applyProtection="1">
      <alignment horizontal="center" vertical="center" wrapText="1"/>
      <protection hidden="1"/>
    </xf>
    <xf numFmtId="0" fontId="9" fillId="2" borderId="12" xfId="3" applyFont="1" applyFill="1" applyBorder="1" applyAlignment="1" applyProtection="1">
      <alignment horizontal="center" vertical="center" wrapText="1"/>
      <protection hidden="1"/>
    </xf>
    <xf numFmtId="0" fontId="15" fillId="0" borderId="10" xfId="0" applyFont="1" applyBorder="1" applyAlignment="1" applyProtection="1">
      <alignment horizontal="left" vertical="top" wrapText="1"/>
      <protection hidden="1"/>
    </xf>
    <xf numFmtId="0" fontId="19" fillId="2" borderId="10" xfId="3" applyFont="1" applyFill="1" applyBorder="1" applyAlignment="1" applyProtection="1">
      <alignment horizontal="left" vertical="center" wrapText="1"/>
      <protection hidden="1"/>
    </xf>
    <xf numFmtId="0" fontId="23" fillId="2" borderId="15" xfId="3" applyFont="1" applyFill="1" applyBorder="1" applyAlignment="1" applyProtection="1">
      <alignment horizontal="left" vertical="center" wrapText="1" indent="1"/>
      <protection hidden="1"/>
    </xf>
    <xf numFmtId="0" fontId="23" fillId="2" borderId="16" xfId="3" applyFont="1" applyFill="1" applyBorder="1" applyAlignment="1" applyProtection="1">
      <alignment horizontal="left" vertical="center" wrapText="1" indent="1"/>
      <protection hidden="1"/>
    </xf>
    <xf numFmtId="0" fontId="23" fillId="2" borderId="17" xfId="3" applyFont="1" applyFill="1" applyBorder="1" applyAlignment="1" applyProtection="1">
      <alignment horizontal="left" vertical="center" wrapText="1" indent="1"/>
      <protection hidden="1"/>
    </xf>
    <xf numFmtId="0" fontId="30" fillId="3" borderId="15" xfId="3" applyFont="1" applyFill="1" applyBorder="1" applyAlignment="1" applyProtection="1">
      <alignment horizontal="center" vertical="center"/>
      <protection locked="0"/>
    </xf>
    <xf numFmtId="0" fontId="30" fillId="3" borderId="16" xfId="3" applyFont="1" applyFill="1" applyBorder="1" applyAlignment="1" applyProtection="1">
      <alignment horizontal="center" vertical="center"/>
      <protection locked="0"/>
    </xf>
    <xf numFmtId="0" fontId="30" fillId="3" borderId="17" xfId="3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 applyProtection="1">
      <alignment horizontal="left" vertical="top" wrapText="1"/>
      <protection hidden="1"/>
    </xf>
    <xf numFmtId="0" fontId="20" fillId="2" borderId="0" xfId="3" applyFont="1" applyFill="1" applyAlignment="1" applyProtection="1">
      <alignment horizontal="left" vertical="center"/>
      <protection hidden="1"/>
    </xf>
    <xf numFmtId="0" fontId="23" fillId="2" borderId="15" xfId="3" applyFont="1" applyFill="1" applyBorder="1" applyAlignment="1" applyProtection="1">
      <alignment horizontal="left" vertical="center" indent="1"/>
      <protection hidden="1"/>
    </xf>
    <xf numFmtId="0" fontId="23" fillId="2" borderId="16" xfId="3" applyFont="1" applyFill="1" applyBorder="1" applyAlignment="1" applyProtection="1">
      <alignment horizontal="left" vertical="center" indent="1"/>
      <protection hidden="1"/>
    </xf>
    <xf numFmtId="0" fontId="23" fillId="2" borderId="17" xfId="3" applyFont="1" applyFill="1" applyBorder="1" applyAlignment="1" applyProtection="1">
      <alignment horizontal="left" vertical="center" indent="1"/>
      <protection hidden="1"/>
    </xf>
    <xf numFmtId="0" fontId="3" fillId="2" borderId="0" xfId="3" applyFont="1" applyFill="1" applyBorder="1" applyAlignment="1" applyProtection="1">
      <alignment horizontal="center"/>
      <protection hidden="1"/>
    </xf>
    <xf numFmtId="0" fontId="25" fillId="2" borderId="0" xfId="0" applyFont="1" applyFill="1" applyAlignment="1" applyProtection="1">
      <alignment horizontal="left" vertical="center" wrapText="1" indent="5"/>
      <protection hidden="1"/>
    </xf>
    <xf numFmtId="0" fontId="8" fillId="2" borderId="7" xfId="3" applyFont="1" applyFill="1" applyBorder="1" applyAlignment="1" applyProtection="1">
      <alignment horizontal="center" vertical="center" wrapText="1"/>
      <protection hidden="1"/>
    </xf>
    <xf numFmtId="0" fontId="8" fillId="2" borderId="9" xfId="3" applyFont="1" applyFill="1" applyBorder="1" applyAlignment="1" applyProtection="1">
      <alignment horizontal="center" vertical="center" wrapText="1"/>
      <protection hidden="1"/>
    </xf>
    <xf numFmtId="0" fontId="8" fillId="2" borderId="12" xfId="3" applyFont="1" applyFill="1" applyBorder="1" applyAlignment="1" applyProtection="1">
      <alignment horizontal="center" vertical="center" wrapText="1"/>
      <protection hidden="1"/>
    </xf>
    <xf numFmtId="0" fontId="9" fillId="2" borderId="21" xfId="3" applyFont="1" applyFill="1" applyBorder="1" applyAlignment="1" applyProtection="1">
      <alignment horizontal="center" vertical="center" wrapText="1"/>
      <protection hidden="1"/>
    </xf>
    <xf numFmtId="0" fontId="9" fillId="2" borderId="22" xfId="3" applyFont="1" applyFill="1" applyBorder="1" applyAlignment="1" applyProtection="1">
      <alignment horizontal="center" vertical="center" wrapText="1"/>
      <protection hidden="1"/>
    </xf>
    <xf numFmtId="0" fontId="9" fillId="2" borderId="23" xfId="3" applyFont="1" applyFill="1" applyBorder="1" applyAlignment="1" applyProtection="1">
      <alignment horizontal="center" vertical="center" wrapText="1"/>
      <protection hidden="1"/>
    </xf>
    <xf numFmtId="0" fontId="8" fillId="2" borderId="21" xfId="3" applyFont="1" applyFill="1" applyBorder="1" applyAlignment="1" applyProtection="1">
      <alignment horizontal="center" vertical="center" wrapText="1"/>
      <protection hidden="1"/>
    </xf>
    <xf numFmtId="0" fontId="8" fillId="2" borderId="22" xfId="3" applyFont="1" applyFill="1" applyBorder="1" applyAlignment="1" applyProtection="1">
      <alignment horizontal="center" vertical="center" wrapText="1"/>
      <protection hidden="1"/>
    </xf>
    <xf numFmtId="0" fontId="8" fillId="2" borderId="23" xfId="3" applyFont="1" applyFill="1" applyBorder="1" applyAlignment="1" applyProtection="1">
      <alignment horizontal="center" vertical="center" wrapText="1"/>
      <protection hidden="1"/>
    </xf>
    <xf numFmtId="0" fontId="20" fillId="2" borderId="0" xfId="3" applyFont="1" applyFill="1" applyBorder="1" applyAlignment="1" applyProtection="1">
      <alignment horizontal="left" vertical="center"/>
      <protection hidden="1"/>
    </xf>
    <xf numFmtId="164" fontId="20" fillId="5" borderId="18" xfId="1" applyNumberFormat="1" applyFont="1" applyFill="1" applyBorder="1" applyAlignment="1" applyProtection="1">
      <alignment horizontal="center" vertical="center"/>
      <protection hidden="1"/>
    </xf>
    <xf numFmtId="164" fontId="20" fillId="5" borderId="19" xfId="1" applyNumberFormat="1" applyFont="1" applyFill="1" applyBorder="1" applyAlignment="1" applyProtection="1">
      <alignment horizontal="center" vertical="center"/>
      <protection hidden="1"/>
    </xf>
    <xf numFmtId="164" fontId="20" fillId="5" borderId="20" xfId="1" applyNumberFormat="1" applyFont="1" applyFill="1" applyBorder="1" applyAlignment="1" applyProtection="1">
      <alignment horizontal="center" vertical="center"/>
      <protection hidden="1"/>
    </xf>
  </cellXfs>
  <cellStyles count="16">
    <cellStyle name="Comma" xfId="4" builtinId="3"/>
    <cellStyle name="Currency" xfId="1" builtinId="4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Normal" xfId="0" builtinId="0"/>
    <cellStyle name="Normal 2" xfId="3"/>
    <cellStyle name="Normal_pasummary2012P1_1" xfId="5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Select the name of your consortium from the pull-down menu. 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hill/Documents/Spreadsheets/REV3%20AB104_MemberAllocationsForm_150830_v3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us"/>
      <sheetName val="Summary"/>
      <sheetName val="Sheet1"/>
      <sheetName val="Sheet3"/>
      <sheetName val="Factors #1"/>
    </sheetNames>
    <sheetDataSet>
      <sheetData sheetId="0" refreshError="1">
        <row r="2">
          <cell r="A2" t="str">
            <v>Allan Hancock</v>
          </cell>
        </row>
        <row r="3">
          <cell r="A3" t="str">
            <v>Antelope Valley</v>
          </cell>
        </row>
        <row r="4">
          <cell r="A4" t="str">
            <v>Barstow</v>
          </cell>
        </row>
        <row r="5">
          <cell r="A5" t="str">
            <v>Butte-Glenn</v>
          </cell>
        </row>
        <row r="6">
          <cell r="A6" t="str">
            <v>Cabrillo</v>
          </cell>
        </row>
        <row r="7">
          <cell r="A7" t="str">
            <v>Cerritos</v>
          </cell>
        </row>
        <row r="8">
          <cell r="A8" t="str">
            <v>Chabot-Las Positas</v>
          </cell>
        </row>
        <row r="9">
          <cell r="A9" t="str">
            <v>Chaffey</v>
          </cell>
        </row>
        <row r="10">
          <cell r="A10" t="str">
            <v>Citrus</v>
          </cell>
        </row>
        <row r="11">
          <cell r="A11" t="str">
            <v>Coast</v>
          </cell>
        </row>
        <row r="12">
          <cell r="A12" t="str">
            <v>Compton / Paramount (Tri-Cities)</v>
          </cell>
        </row>
        <row r="13">
          <cell r="A13" t="str">
            <v>Contra Costa</v>
          </cell>
        </row>
        <row r="14">
          <cell r="A14" t="str">
            <v>Copper Mountain</v>
          </cell>
        </row>
        <row r="15">
          <cell r="A15" t="str">
            <v>Desert</v>
          </cell>
        </row>
        <row r="16">
          <cell r="A16" t="str">
            <v>El Camino</v>
          </cell>
        </row>
        <row r="17">
          <cell r="A17" t="str">
            <v>Feather River</v>
          </cell>
        </row>
        <row r="18">
          <cell r="A18" t="str">
            <v>Foothill-DeAnza</v>
          </cell>
        </row>
        <row r="19">
          <cell r="A19" t="str">
            <v>Gavilan</v>
          </cell>
        </row>
        <row r="20">
          <cell r="A20" t="str">
            <v>Glendale</v>
          </cell>
        </row>
        <row r="21">
          <cell r="A21" t="str">
            <v>Grossmont-Cuyamaca</v>
          </cell>
        </row>
        <row r="22">
          <cell r="A22" t="str">
            <v>Hartnell / Salinas</v>
          </cell>
        </row>
        <row r="23">
          <cell r="A23" t="str">
            <v>Imperial</v>
          </cell>
        </row>
        <row r="24">
          <cell r="A24" t="str">
            <v>Kern</v>
          </cell>
        </row>
        <row r="25">
          <cell r="A25" t="str">
            <v>Lake Tahoe</v>
          </cell>
        </row>
        <row r="26">
          <cell r="A26" t="str">
            <v>Lassen</v>
          </cell>
        </row>
        <row r="27">
          <cell r="A27" t="str">
            <v>Long Beach</v>
          </cell>
        </row>
        <row r="28">
          <cell r="A28" t="str">
            <v>Los Angeles</v>
          </cell>
        </row>
        <row r="29">
          <cell r="A29" t="str">
            <v>Los Rios</v>
          </cell>
        </row>
        <row r="30">
          <cell r="A30" t="str">
            <v>Marin</v>
          </cell>
        </row>
        <row r="31">
          <cell r="A31" t="str">
            <v>Mendocino-Lake</v>
          </cell>
        </row>
        <row r="32">
          <cell r="A32" t="str">
            <v>Merced</v>
          </cell>
        </row>
        <row r="33">
          <cell r="A33" t="str">
            <v>MiraCosta</v>
          </cell>
        </row>
        <row r="34">
          <cell r="A34" t="str">
            <v>Monterey Peninsula</v>
          </cell>
        </row>
        <row r="35">
          <cell r="A35" t="str">
            <v>Mt. San Antonio</v>
          </cell>
        </row>
        <row r="36">
          <cell r="A36" t="str">
            <v>Mt. San Jacinto</v>
          </cell>
        </row>
        <row r="37">
          <cell r="A37" t="str">
            <v>Napa Valley</v>
          </cell>
        </row>
        <row r="38">
          <cell r="A38" t="str">
            <v>North Orange County</v>
          </cell>
        </row>
        <row r="39">
          <cell r="A39" t="str">
            <v>Ohlone</v>
          </cell>
        </row>
        <row r="40">
          <cell r="A40" t="str">
            <v>Palo Verde</v>
          </cell>
        </row>
        <row r="41">
          <cell r="A41" t="str">
            <v>Palomar / Vista</v>
          </cell>
        </row>
        <row r="42">
          <cell r="A42" t="str">
            <v>Pasadena</v>
          </cell>
        </row>
        <row r="43">
          <cell r="A43" t="str">
            <v>Peralta / Piedmont</v>
          </cell>
        </row>
        <row r="44">
          <cell r="A44" t="str">
            <v>Rancho Santiago</v>
          </cell>
        </row>
        <row r="45">
          <cell r="A45" t="str">
            <v>Redwoods</v>
          </cell>
        </row>
        <row r="46">
          <cell r="A46" t="str">
            <v>Rio Hondo</v>
          </cell>
        </row>
        <row r="47">
          <cell r="A47" t="str">
            <v>Riverside</v>
          </cell>
        </row>
        <row r="48">
          <cell r="A48" t="str">
            <v>San Bernardino</v>
          </cell>
        </row>
        <row r="49">
          <cell r="A49" t="str">
            <v>San Diego</v>
          </cell>
        </row>
        <row r="50">
          <cell r="A50" t="str">
            <v>San Francisco</v>
          </cell>
        </row>
        <row r="51">
          <cell r="A51" t="str">
            <v>San Joaquin Delta</v>
          </cell>
        </row>
        <row r="52">
          <cell r="A52" t="str">
            <v>San Luis Obispo</v>
          </cell>
        </row>
        <row r="53">
          <cell r="A53" t="str">
            <v>San Mateo</v>
          </cell>
        </row>
        <row r="54">
          <cell r="A54" t="str">
            <v>Santa Barbara</v>
          </cell>
        </row>
        <row r="55">
          <cell r="A55" t="str">
            <v>Santa Clarita</v>
          </cell>
        </row>
        <row r="56">
          <cell r="A56" t="str">
            <v>Santa Monica</v>
          </cell>
        </row>
        <row r="57">
          <cell r="A57" t="str">
            <v>Sequoias</v>
          </cell>
        </row>
        <row r="58">
          <cell r="A58" t="str">
            <v>Shasta-Tehama-Trinity</v>
          </cell>
        </row>
        <row r="59">
          <cell r="A59" t="str">
            <v>Sierra / Roseville</v>
          </cell>
        </row>
        <row r="60">
          <cell r="A60" t="str">
            <v>Siskiyou</v>
          </cell>
        </row>
        <row r="61">
          <cell r="A61" t="str">
            <v>Solano</v>
          </cell>
        </row>
        <row r="62">
          <cell r="A62" t="str">
            <v>Sonoma</v>
          </cell>
        </row>
        <row r="63">
          <cell r="A63" t="str">
            <v xml:space="preserve">South Bay </v>
          </cell>
        </row>
        <row r="64">
          <cell r="A64" t="str">
            <v>South Orange</v>
          </cell>
        </row>
        <row r="65">
          <cell r="A65" t="str">
            <v>Southwestern</v>
          </cell>
        </row>
        <row r="66">
          <cell r="A66" t="str">
            <v>State Center</v>
          </cell>
        </row>
        <row r="67">
          <cell r="A67" t="str">
            <v>Ventura</v>
          </cell>
        </row>
        <row r="68">
          <cell r="A68" t="str">
            <v>Victor Valley</v>
          </cell>
        </row>
        <row r="69">
          <cell r="A69" t="str">
            <v>West Hills</v>
          </cell>
        </row>
        <row r="70">
          <cell r="A70" t="str">
            <v>West Kern</v>
          </cell>
        </row>
        <row r="71">
          <cell r="A71" t="str">
            <v>Yosemite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AG53"/>
  <sheetViews>
    <sheetView tabSelected="1" topLeftCell="A19" workbookViewId="0">
      <selection sqref="A1:XFD1048576"/>
    </sheetView>
  </sheetViews>
  <sheetFormatPr defaultColWidth="10.875" defaultRowHeight="15.25" x14ac:dyDescent="0.65"/>
  <cols>
    <col min="1" max="1" width="4.125" style="7" customWidth="1"/>
    <col min="2" max="2" width="1" style="7" customWidth="1"/>
    <col min="3" max="3" width="21.5" style="7" customWidth="1"/>
    <col min="4" max="4" width="0.625" style="7" customWidth="1"/>
    <col min="5" max="5" width="58.125" style="7" customWidth="1"/>
    <col min="6" max="6" width="0.875" style="7" customWidth="1"/>
    <col min="7" max="7" width="13.5" style="7" customWidth="1"/>
    <col min="8" max="8" width="0.875" style="7" customWidth="1"/>
    <col min="9" max="9" width="13" style="7" customWidth="1"/>
    <col min="10" max="10" width="0.875" style="7" customWidth="1"/>
    <col min="11" max="11" width="14.125" style="54" customWidth="1"/>
    <col min="12" max="12" width="1" style="7" customWidth="1"/>
    <col min="13" max="13" width="50.375" style="7" customWidth="1"/>
    <col min="14" max="14" width="1" style="7" customWidth="1"/>
    <col min="15" max="15" width="10.875" style="7" customWidth="1"/>
    <col min="16" max="17" width="10.875" style="7"/>
    <col min="18" max="19" width="10.875" style="7" customWidth="1"/>
    <col min="20" max="20" width="10.875" style="7"/>
    <col min="21" max="21" width="10.875" style="7" customWidth="1"/>
    <col min="22" max="22" width="10.875" style="7"/>
    <col min="23" max="23" width="10.875" style="7" customWidth="1"/>
    <col min="24" max="24" width="10.875" style="7"/>
    <col min="25" max="25" width="10.875" style="7" customWidth="1"/>
    <col min="26" max="16384" width="10.875" style="7"/>
  </cols>
  <sheetData>
    <row r="2" spans="1:14" ht="15.95" customHeight="1" x14ac:dyDescent="0.65">
      <c r="E2" s="88" t="s">
        <v>91</v>
      </c>
      <c r="F2" s="88"/>
      <c r="G2" s="88"/>
      <c r="H2" s="88"/>
      <c r="I2" s="88"/>
      <c r="J2" s="88"/>
      <c r="K2" s="88"/>
    </row>
    <row r="3" spans="1:14" ht="15.5" x14ac:dyDescent="0.65">
      <c r="C3" s="8"/>
      <c r="D3" s="8"/>
      <c r="E3" s="88"/>
      <c r="F3" s="88"/>
      <c r="G3" s="88"/>
      <c r="H3" s="88"/>
      <c r="I3" s="88"/>
      <c r="J3" s="88"/>
      <c r="K3" s="88"/>
    </row>
    <row r="4" spans="1:14" ht="15.5" x14ac:dyDescent="0.65">
      <c r="C4" s="8"/>
      <c r="D4" s="8"/>
      <c r="E4" s="88"/>
      <c r="F4" s="88"/>
      <c r="G4" s="88"/>
      <c r="H4" s="88"/>
      <c r="I4" s="88"/>
      <c r="J4" s="88"/>
      <c r="K4" s="88"/>
    </row>
    <row r="5" spans="1:14" s="9" customFormat="1" ht="32.15" customHeight="1" x14ac:dyDescent="0.7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14" ht="30.95" customHeight="1" x14ac:dyDescent="0.65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14" ht="42" customHeight="1" x14ac:dyDescent="0.7">
      <c r="E7" s="12"/>
      <c r="F7" s="12"/>
      <c r="G7" s="13"/>
      <c r="H7" s="13"/>
      <c r="I7" s="13"/>
      <c r="J7" s="13"/>
      <c r="K7" s="14"/>
      <c r="L7" s="14"/>
      <c r="M7" s="14"/>
    </row>
    <row r="8" spans="1:14" ht="27.95" customHeight="1" x14ac:dyDescent="0.65">
      <c r="B8" s="83" t="s">
        <v>13</v>
      </c>
      <c r="C8" s="83"/>
      <c r="D8" s="15"/>
      <c r="E8" s="79" t="s">
        <v>49</v>
      </c>
      <c r="F8" s="80"/>
      <c r="G8" s="80"/>
      <c r="H8" s="80"/>
      <c r="I8" s="80"/>
      <c r="J8" s="80"/>
      <c r="K8" s="81"/>
      <c r="L8" s="8"/>
      <c r="M8" s="8"/>
    </row>
    <row r="9" spans="1:14" ht="15" customHeight="1" x14ac:dyDescent="0.7">
      <c r="E9" s="12"/>
      <c r="F9" s="12"/>
      <c r="G9" s="13"/>
      <c r="H9" s="13"/>
      <c r="I9" s="13"/>
      <c r="J9" s="13"/>
      <c r="K9" s="14"/>
      <c r="L9" s="14"/>
      <c r="M9" s="14"/>
    </row>
    <row r="10" spans="1:14" ht="81.95" customHeight="1" x14ac:dyDescent="0.65">
      <c r="A10" s="16"/>
      <c r="B10" s="74" t="s">
        <v>87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</row>
    <row r="11" spans="1:14" ht="8.15" customHeight="1" x14ac:dyDescent="0.65">
      <c r="A11" s="17"/>
      <c r="B11" s="18"/>
      <c r="C11" s="19"/>
      <c r="D11" s="19"/>
      <c r="E11" s="19"/>
      <c r="F11" s="19"/>
      <c r="G11" s="20"/>
      <c r="H11" s="19"/>
      <c r="I11" s="20"/>
      <c r="J11" s="19"/>
      <c r="K11" s="21"/>
      <c r="L11" s="19"/>
      <c r="M11" s="21"/>
      <c r="N11" s="22"/>
    </row>
    <row r="12" spans="1:14" ht="15.95" customHeight="1" x14ac:dyDescent="0.65">
      <c r="A12" s="17"/>
      <c r="B12" s="23"/>
      <c r="C12" s="87"/>
      <c r="D12" s="87"/>
      <c r="E12" s="87"/>
      <c r="F12" s="16"/>
      <c r="G12" s="71" t="s">
        <v>11</v>
      </c>
      <c r="H12" s="24"/>
      <c r="I12" s="71" t="s">
        <v>12</v>
      </c>
      <c r="J12" s="24"/>
      <c r="K12" s="89" t="s">
        <v>90</v>
      </c>
      <c r="L12" s="24"/>
      <c r="M12" s="71" t="s">
        <v>92</v>
      </c>
      <c r="N12" s="25"/>
    </row>
    <row r="13" spans="1:14" ht="15.95" customHeight="1" x14ac:dyDescent="0.65">
      <c r="A13" s="17"/>
      <c r="B13" s="23"/>
      <c r="C13" s="87"/>
      <c r="D13" s="87"/>
      <c r="E13" s="87"/>
      <c r="F13" s="16"/>
      <c r="G13" s="72"/>
      <c r="H13" s="16"/>
      <c r="I13" s="72"/>
      <c r="J13" s="16"/>
      <c r="K13" s="90"/>
      <c r="L13" s="16"/>
      <c r="M13" s="72"/>
      <c r="N13" s="25"/>
    </row>
    <row r="14" spans="1:14" ht="15.95" customHeight="1" x14ac:dyDescent="0.65">
      <c r="A14" s="26"/>
      <c r="B14" s="27"/>
      <c r="C14" s="87"/>
      <c r="D14" s="87"/>
      <c r="E14" s="87"/>
      <c r="F14" s="28"/>
      <c r="G14" s="73"/>
      <c r="H14" s="28"/>
      <c r="I14" s="73"/>
      <c r="J14" s="28"/>
      <c r="K14" s="91"/>
      <c r="L14" s="28"/>
      <c r="M14" s="73"/>
      <c r="N14" s="29"/>
    </row>
    <row r="15" spans="1:14" ht="6" customHeight="1" x14ac:dyDescent="0.65">
      <c r="A15" s="30"/>
      <c r="B15" s="31"/>
      <c r="C15" s="32"/>
      <c r="D15" s="32"/>
      <c r="E15" s="32"/>
      <c r="F15" s="28"/>
      <c r="G15" s="28"/>
      <c r="H15" s="28"/>
      <c r="I15" s="28"/>
      <c r="J15" s="28"/>
      <c r="K15" s="33"/>
      <c r="L15" s="28"/>
      <c r="M15" s="33"/>
      <c r="N15" s="29"/>
    </row>
    <row r="16" spans="1:14" ht="23.15" customHeight="1" x14ac:dyDescent="0.65">
      <c r="A16" s="34"/>
      <c r="B16" s="35"/>
      <c r="C16" s="84" t="s">
        <v>94</v>
      </c>
      <c r="D16" s="85"/>
      <c r="E16" s="86"/>
      <c r="F16" s="36"/>
      <c r="G16" s="37">
        <f>SUM(Walnut!G18,Bassett!G18,'Charter Oak'!G18,Covina!G18,HLP!G18,'Mt. SAC'!G18,PUSD!G18,RUSD!G18,BPACE!G18,Sheet10!G18,Sheet11!G18,Sheet12!G18,Sheet13!G18,Sheet14!G18,Sheet15!G18,Sheet16!G18,Sheet17!G18,Sheet18!G18,Sheet19!G18,Sheet20!G18)</f>
        <v>13008</v>
      </c>
      <c r="H16" s="38"/>
      <c r="I16" s="37">
        <f>SUM(Walnut!I18,Bassett!I18,'Charter Oak'!I18,Covina!I18,HLP!I18,'Mt. SAC'!I18,PUSD!I18,RUSD!I18,BPACE!I18,Sheet10!I18,Sheet11!I18,Sheet12!I18,Sheet13!I18,Sheet14!I18,Sheet15!I18,Sheet16!I18,Sheet17!I18,Sheet18!I18,Sheet19!I18,Sheet20!I18)</f>
        <v>15054</v>
      </c>
      <c r="J16" s="36"/>
      <c r="K16" s="39">
        <f>IFERROR((I16-G16)/G16,0)</f>
        <v>0.15728782287822879</v>
      </c>
      <c r="L16" s="36"/>
      <c r="M16" s="64"/>
      <c r="N16" s="40"/>
    </row>
    <row r="17" spans="1:33" s="17" customFormat="1" ht="5.15" customHeight="1" x14ac:dyDescent="0.65">
      <c r="A17" s="41"/>
      <c r="B17" s="42"/>
      <c r="C17" s="41"/>
      <c r="D17" s="32"/>
      <c r="E17" s="32"/>
      <c r="F17" s="43"/>
      <c r="G17" s="28"/>
      <c r="H17" s="28"/>
      <c r="I17" s="28"/>
      <c r="J17" s="28"/>
      <c r="L17" s="28"/>
      <c r="M17" s="65"/>
      <c r="N17" s="29"/>
      <c r="O17" s="16"/>
      <c r="Q17" s="16"/>
      <c r="S17" s="16"/>
      <c r="U17" s="16"/>
      <c r="W17" s="16"/>
      <c r="X17" s="16"/>
      <c r="Z17" s="16"/>
      <c r="AB17" s="16"/>
      <c r="AD17" s="16"/>
      <c r="AE17" s="44"/>
      <c r="AF17" s="16"/>
      <c r="AG17" s="16"/>
    </row>
    <row r="18" spans="1:33" ht="23.15" customHeight="1" x14ac:dyDescent="0.65">
      <c r="A18" s="34"/>
      <c r="B18" s="35"/>
      <c r="C18" s="84" t="s">
        <v>89</v>
      </c>
      <c r="D18" s="85"/>
      <c r="E18" s="86"/>
      <c r="F18" s="36"/>
      <c r="G18" s="37">
        <f>SUM(Walnut!G20,Bassett!G20,'Charter Oak'!G20,Covina!G20,HLP!G20,'Mt. SAC'!G20,PUSD!G20,RUSD!G20,BPACE!G20,Sheet10!G20,Sheet11!G20,Sheet12!G20,Sheet13!G20,Sheet14!G20,Sheet15!G20,Sheet16!G20,Sheet17!G20,Sheet18!G20,Sheet19!G20,Sheet20!G20)</f>
        <v>11340</v>
      </c>
      <c r="H18" s="38"/>
      <c r="I18" s="37">
        <f>SUM(Walnut!I20,Bassett!I20,'Charter Oak'!I20,Covina!I20,HLP!I20,'Mt. SAC'!I20,PUSD!I20,RUSD!I20,BPACE!I20,Sheet10!I20,Sheet11!I20,Sheet12!I20,Sheet13!I20,Sheet14!I20,Sheet15!I20,Sheet16!I20,Sheet17!I20,Sheet18!I20,Sheet19!I20,Sheet20!I20)</f>
        <v>13100</v>
      </c>
      <c r="J18" s="36"/>
      <c r="K18" s="39">
        <f>IFERROR((I18-G18)/G18,0)</f>
        <v>0.15520282186948853</v>
      </c>
      <c r="L18" s="36"/>
      <c r="M18" s="64"/>
      <c r="N18" s="40"/>
    </row>
    <row r="19" spans="1:33" s="17" customFormat="1" ht="5.15" customHeight="1" x14ac:dyDescent="0.65">
      <c r="A19" s="41"/>
      <c r="B19" s="42"/>
      <c r="C19" s="41"/>
      <c r="D19" s="32"/>
      <c r="E19" s="32"/>
      <c r="F19" s="43"/>
      <c r="G19" s="28"/>
      <c r="H19" s="28"/>
      <c r="I19" s="28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3.15" customHeight="1" x14ac:dyDescent="0.65">
      <c r="A20" s="34"/>
      <c r="B20" s="35"/>
      <c r="C20" s="84" t="s">
        <v>95</v>
      </c>
      <c r="D20" s="85"/>
      <c r="E20" s="86"/>
      <c r="F20" s="36"/>
      <c r="G20" s="37">
        <f>SUM(Walnut!G22,Bassett!G22,'Charter Oak'!G22,Covina!G22,HLP!G22,'Mt. SAC'!G22,PUSD!G22,RUSD!G22,BPACE!G22,Sheet10!G22,Sheet11!G22,Sheet12!G22,Sheet13!G22,Sheet14!G22,Sheet15!G22,Sheet16!G22,Sheet17!G22,Sheet18!G22,Sheet19!G22,Sheet20!G22)</f>
        <v>68</v>
      </c>
      <c r="H20" s="38"/>
      <c r="I20" s="37">
        <f>SUM(Walnut!I22,Bassett!I22,'Charter Oak'!I22,Covina!I22,HLP!I22,'Mt. SAC'!I22,PUSD!I22,RUSD!I22,BPACE!I22,Sheet10!I22,Sheet11!I22,Sheet12!I22,Sheet13!I22,Sheet14!I22,Sheet15!I22,Sheet16!I22,Sheet17!I22,Sheet18!I22,Sheet19!I22,Sheet20!I22)</f>
        <v>1660</v>
      </c>
      <c r="J20" s="36"/>
      <c r="K20" s="39">
        <f>IFERROR((I20-G20)/G20,0)</f>
        <v>23.411764705882351</v>
      </c>
      <c r="L20" s="36"/>
      <c r="M20" s="64"/>
      <c r="N20" s="40"/>
    </row>
    <row r="21" spans="1:33" s="17" customFormat="1" ht="5.15" customHeight="1" x14ac:dyDescent="0.65">
      <c r="A21" s="41"/>
      <c r="B21" s="42"/>
      <c r="C21" s="41"/>
      <c r="D21" s="32"/>
      <c r="E21" s="32"/>
      <c r="F21" s="43"/>
      <c r="G21" s="28"/>
      <c r="H21" s="28"/>
      <c r="I21" s="28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3.15" customHeight="1" x14ac:dyDescent="0.65">
      <c r="A22" s="34"/>
      <c r="B22" s="35"/>
      <c r="C22" s="84" t="s">
        <v>96</v>
      </c>
      <c r="D22" s="85"/>
      <c r="E22" s="86"/>
      <c r="F22" s="36"/>
      <c r="G22" s="37">
        <f>SUM(Walnut!G24,Bassett!G24,'Charter Oak'!G24,Covina!G24,HLP!G24,'Mt. SAC'!G24,PUSD!G24,RUSD!G24,BPACE!G24,Sheet10!G24,Sheet11!G24,Sheet12!G24,Sheet13!G24,Sheet14!G24,Sheet15!G24,Sheet16!G24,Sheet17!G24,Sheet18!G24,Sheet19!G24,Sheet20!G24)</f>
        <v>169</v>
      </c>
      <c r="H22" s="38"/>
      <c r="I22" s="37">
        <f>SUM(Walnut!I24,Bassett!I24,'Charter Oak'!I24,Covina!I24,HLP!I24,'Mt. SAC'!I24,PUSD!I24,RUSD!I24,BPACE!I24,Sheet10!I24,Sheet11!I24,Sheet12!I24,Sheet13!I24,Sheet14!I24,Sheet15!I24,Sheet16!I24,Sheet17!I24,Sheet18!I24,Sheet19!I24,Sheet20!I24)</f>
        <v>570</v>
      </c>
      <c r="J22" s="36"/>
      <c r="K22" s="39">
        <f>IFERROR((I22-G22)/G22,0)</f>
        <v>2.3727810650887573</v>
      </c>
      <c r="L22" s="36"/>
      <c r="M22" s="64"/>
      <c r="N22" s="40"/>
    </row>
    <row r="23" spans="1:33" s="17" customFormat="1" ht="5.15" customHeight="1" x14ac:dyDescent="0.65">
      <c r="A23" s="41"/>
      <c r="B23" s="42"/>
      <c r="C23" s="41"/>
      <c r="D23" s="32"/>
      <c r="E23" s="32"/>
      <c r="F23" s="43"/>
      <c r="G23" s="28"/>
      <c r="H23" s="28"/>
      <c r="I23" s="28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3.15" customHeight="1" x14ac:dyDescent="0.65">
      <c r="A24" s="34"/>
      <c r="B24" s="35"/>
      <c r="C24" s="84" t="s">
        <v>97</v>
      </c>
      <c r="D24" s="85"/>
      <c r="E24" s="86"/>
      <c r="F24" s="36"/>
      <c r="G24" s="37">
        <f>SUM(Walnut!G26,Bassett!G26,'Charter Oak'!G26,Covina!G26,HLP!G26,'Mt. SAC'!G26,PUSD!G26,RUSD!G26,BPACE!G26,Sheet10!G26,Sheet11!G26,Sheet12!G26,Sheet13!G26,Sheet14!G26,Sheet15!G26,Sheet16!G26,Sheet17!G26,Sheet18!G26,Sheet19!G26,Sheet20!G26)</f>
        <v>645</v>
      </c>
      <c r="H24" s="38"/>
      <c r="I24" s="37">
        <f>SUM(Walnut!I26,Bassett!I26,'Charter Oak'!I26,Covina!I26,HLP!I26,'Mt. SAC'!I26,PUSD!I26,RUSD!I26,BPACE!I26,Sheet10!I26,Sheet11!I26,Sheet12!I26,Sheet13!I26,Sheet14!I26,Sheet15!I26,Sheet16!I26,Sheet17!I26,Sheet18!I26,Sheet19!I26,Sheet20!I26)</f>
        <v>789</v>
      </c>
      <c r="J24" s="36"/>
      <c r="K24" s="39">
        <f>IFERROR((I24-G24)/G24,0)</f>
        <v>0.22325581395348837</v>
      </c>
      <c r="L24" s="36"/>
      <c r="M24" s="64"/>
      <c r="N24" s="40"/>
    </row>
    <row r="25" spans="1:33" s="17" customFormat="1" ht="5.15" customHeight="1" x14ac:dyDescent="0.65">
      <c r="A25" s="41"/>
      <c r="B25" s="42"/>
      <c r="C25" s="41"/>
      <c r="D25" s="32"/>
      <c r="E25" s="32"/>
      <c r="F25" s="43"/>
      <c r="G25" s="28"/>
      <c r="H25" s="28"/>
      <c r="I25" s="28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3.15" customHeight="1" x14ac:dyDescent="0.65">
      <c r="A26" s="34"/>
      <c r="B26" s="35"/>
      <c r="C26" s="84" t="s">
        <v>98</v>
      </c>
      <c r="D26" s="85"/>
      <c r="E26" s="86"/>
      <c r="F26" s="36"/>
      <c r="G26" s="37">
        <f>SUM(Walnut!G28,Bassett!G28,'Charter Oak'!G28,Covina!G28,HLP!G28,'Mt. SAC'!G28,PUSD!G28,RUSD!G28,BPACE!G28,Sheet10!G28,Sheet11!G28,Sheet12!G28,Sheet13!G28,Sheet14!G28,Sheet15!G28,Sheet16!G28,Sheet17!G28,Sheet18!G28,Sheet19!G28,Sheet20!G28)</f>
        <v>12688</v>
      </c>
      <c r="H26" s="38"/>
      <c r="I26" s="37">
        <f>SUM(Walnut!I28,Bassett!I28,'Charter Oak'!I28,Covina!I28,HLP!I28,'Mt. SAC'!I28,PUSD!I28,RUSD!I28,BPACE!I28,Sheet10!I28,Sheet11!I28,Sheet12!I28,Sheet13!I28,Sheet14!I28,Sheet15!I28,Sheet16!I28,Sheet17!I28,Sheet18!I28,Sheet19!I28,Sheet20!I28)</f>
        <v>15207</v>
      </c>
      <c r="J26" s="36"/>
      <c r="K26" s="39">
        <f>IFERROR((I26-G26)/G26,0)</f>
        <v>0.19853404791929383</v>
      </c>
      <c r="L26" s="36"/>
      <c r="M26" s="64"/>
      <c r="N26" s="40"/>
    </row>
    <row r="27" spans="1:33" s="17" customFormat="1" ht="5.15" customHeight="1" x14ac:dyDescent="0.65">
      <c r="A27" s="41"/>
      <c r="B27" s="42"/>
      <c r="C27" s="41"/>
      <c r="D27" s="32"/>
      <c r="E27" s="32"/>
      <c r="F27" s="43"/>
      <c r="G27" s="28"/>
      <c r="H27" s="28"/>
      <c r="I27" s="28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3.15" customHeight="1" x14ac:dyDescent="0.65">
      <c r="A28" s="34"/>
      <c r="B28" s="35"/>
      <c r="C28" s="84" t="s">
        <v>99</v>
      </c>
      <c r="D28" s="85"/>
      <c r="E28" s="86"/>
      <c r="F28" s="36"/>
      <c r="G28" s="37">
        <f>SUM(Walnut!G30,Bassett!G30,'Charter Oak'!G30,Covina!G30,HLP!G30,'Mt. SAC'!G30,PUSD!G30,RUSD!G30,BPACE!G30,Sheet10!G30,Sheet11!G30,Sheet12!G30,Sheet13!G30,Sheet14!G30,Sheet15!G30,Sheet16!G30,Sheet17!G30,Sheet18!G30,Sheet19!G30,Sheet20!G30)</f>
        <v>3311</v>
      </c>
      <c r="H28" s="38"/>
      <c r="I28" s="37">
        <f>SUM(Walnut!I30,Bassett!I30,'Charter Oak'!I30,Covina!I30,HLP!I30,'Mt. SAC'!I30,PUSD!I30,RUSD!I30,BPACE!I30,Sheet10!I30,Sheet11!I30,Sheet12!I30,Sheet13!I30,Sheet14!I30,Sheet15!I30,Sheet16!I30,Sheet17!I30,Sheet18!I30,Sheet19!I30,Sheet20!I30)</f>
        <v>4138</v>
      </c>
      <c r="J28" s="36"/>
      <c r="K28" s="39">
        <f>IFERROR((I28-G28)/G28,0)</f>
        <v>0.24977348233162186</v>
      </c>
      <c r="L28" s="36"/>
      <c r="M28" s="64"/>
      <c r="N28" s="40"/>
      <c r="O28" s="45"/>
    </row>
    <row r="29" spans="1:33" ht="6" customHeight="1" x14ac:dyDescent="0.65">
      <c r="A29" s="17"/>
      <c r="B29" s="46"/>
      <c r="C29" s="47"/>
      <c r="D29" s="47"/>
      <c r="E29" s="47"/>
      <c r="F29" s="47"/>
      <c r="G29" s="48"/>
      <c r="H29" s="48"/>
      <c r="I29" s="48"/>
      <c r="J29" s="47"/>
      <c r="K29" s="49"/>
      <c r="L29" s="47"/>
      <c r="M29" s="49"/>
      <c r="N29" s="50"/>
    </row>
    <row r="30" spans="1:33" x14ac:dyDescent="0.65">
      <c r="A30" s="17"/>
      <c r="B30" s="17"/>
      <c r="C30" s="17"/>
      <c r="D30" s="17"/>
      <c r="E30" s="17"/>
      <c r="F30" s="16"/>
      <c r="G30" s="51"/>
      <c r="H30" s="52"/>
      <c r="I30" s="51"/>
      <c r="J30" s="16"/>
      <c r="K30" s="53"/>
      <c r="L30" s="16"/>
      <c r="M30" s="16"/>
    </row>
    <row r="31" spans="1:33" ht="53.15" customHeight="1" x14ac:dyDescent="0.65">
      <c r="A31" s="41"/>
      <c r="B31" s="75" t="s">
        <v>88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</row>
    <row r="32" spans="1:33" ht="6" customHeight="1" x14ac:dyDescent="0.65">
      <c r="A32" s="17"/>
      <c r="B32" s="18"/>
      <c r="C32" s="19"/>
      <c r="D32" s="19"/>
      <c r="E32" s="19"/>
      <c r="F32" s="19"/>
      <c r="G32" s="20"/>
      <c r="H32" s="19"/>
      <c r="I32" s="20"/>
      <c r="J32" s="19"/>
      <c r="K32" s="21"/>
      <c r="L32" s="19"/>
      <c r="M32" s="21"/>
      <c r="N32" s="22"/>
    </row>
    <row r="33" spans="1:33" ht="27.95" customHeight="1" x14ac:dyDescent="0.65">
      <c r="A33" s="17"/>
      <c r="B33" s="23"/>
      <c r="C33" s="87"/>
      <c r="D33" s="87"/>
      <c r="E33" s="87"/>
      <c r="F33" s="16"/>
      <c r="G33" s="71" t="s">
        <v>1</v>
      </c>
      <c r="H33" s="24"/>
      <c r="I33" s="71" t="s">
        <v>2</v>
      </c>
      <c r="J33" s="24"/>
      <c r="K33" s="89" t="s">
        <v>0</v>
      </c>
      <c r="L33" s="24"/>
      <c r="M33" s="71" t="s">
        <v>92</v>
      </c>
      <c r="N33" s="25"/>
    </row>
    <row r="34" spans="1:33" ht="5.15" customHeight="1" x14ac:dyDescent="0.65">
      <c r="A34" s="17"/>
      <c r="B34" s="23"/>
      <c r="C34" s="87"/>
      <c r="D34" s="87"/>
      <c r="E34" s="87"/>
      <c r="F34" s="16"/>
      <c r="G34" s="72"/>
      <c r="H34" s="16"/>
      <c r="I34" s="72"/>
      <c r="J34" s="16"/>
      <c r="K34" s="90"/>
      <c r="L34" s="16"/>
      <c r="M34" s="72"/>
      <c r="N34" s="25"/>
    </row>
    <row r="35" spans="1:33" x14ac:dyDescent="0.65">
      <c r="A35" s="26"/>
      <c r="B35" s="27"/>
      <c r="C35" s="87"/>
      <c r="D35" s="87"/>
      <c r="E35" s="87"/>
      <c r="F35" s="28"/>
      <c r="G35" s="73"/>
      <c r="H35" s="28"/>
      <c r="I35" s="73"/>
      <c r="J35" s="28"/>
      <c r="K35" s="91"/>
      <c r="L35" s="28"/>
      <c r="M35" s="73"/>
      <c r="N35" s="29"/>
    </row>
    <row r="36" spans="1:33" ht="6" customHeight="1" x14ac:dyDescent="0.65">
      <c r="A36" s="30"/>
      <c r="B36" s="31"/>
      <c r="C36" s="32"/>
      <c r="D36" s="32"/>
      <c r="E36" s="32"/>
      <c r="F36" s="28"/>
      <c r="G36" s="28"/>
      <c r="H36" s="28"/>
      <c r="I36" s="28"/>
      <c r="J36" s="28"/>
      <c r="K36" s="33"/>
      <c r="L36" s="28"/>
      <c r="M36" s="33"/>
      <c r="N36" s="29"/>
    </row>
    <row r="37" spans="1:33" ht="53.15" customHeight="1" x14ac:dyDescent="0.65">
      <c r="A37" s="34"/>
      <c r="B37" s="35"/>
      <c r="C37" s="76" t="s">
        <v>3</v>
      </c>
      <c r="D37" s="77"/>
      <c r="E37" s="78"/>
      <c r="F37" s="36"/>
      <c r="G37" s="37">
        <f>SUM(Walnut!G39,Bassett!G39,'Charter Oak'!G39,Covina!G39,HLP!G39,'Mt. SAC'!G39,PUSD!G39,RUSD!G39,BPACE!G39,Sheet10!G39,Sheet11!G39,Sheet12!G39,Sheet13!G39,Sheet14!G39,Sheet15!G39,Sheet16!G39,Sheet17!G39,Sheet18!G39,Sheet19!G39,Sheet20!G39)</f>
        <v>14994</v>
      </c>
      <c r="H37" s="38"/>
      <c r="I37" s="37">
        <f>SUM(Walnut!I39,Bassett!I39,'Charter Oak'!I39,Covina!I39,HLP!I39,'Mt. SAC'!I39,PUSD!I39,RUSD!I39,BPACE!I39,Sheet10!I39,Sheet11!I39,Sheet12!I39,Sheet13!I39,Sheet14!I39,Sheet15!I39,Sheet16!I39,Sheet17!I39,Sheet18!I39,Sheet19!I39,Sheet20!I39)</f>
        <v>9969</v>
      </c>
      <c r="J37" s="36"/>
      <c r="K37" s="39">
        <f>IFERROR(I37/G37,0)</f>
        <v>0.66486594637855145</v>
      </c>
      <c r="L37" s="36"/>
      <c r="M37" s="64"/>
      <c r="N37" s="40"/>
    </row>
    <row r="38" spans="1:33" s="17" customFormat="1" ht="5.15" customHeight="1" x14ac:dyDescent="0.65">
      <c r="A38" s="41"/>
      <c r="B38" s="42"/>
      <c r="C38" s="41"/>
      <c r="D38" s="32"/>
      <c r="E38" s="32"/>
      <c r="F38" s="43"/>
      <c r="G38" s="28"/>
      <c r="H38" s="28"/>
      <c r="I38" s="28"/>
      <c r="J38" s="28"/>
      <c r="L38" s="28"/>
      <c r="M38" s="65"/>
      <c r="N38" s="29"/>
      <c r="O38" s="16"/>
      <c r="Q38" s="16"/>
      <c r="S38" s="16"/>
      <c r="U38" s="16"/>
      <c r="W38" s="16"/>
      <c r="X38" s="16"/>
      <c r="Z38" s="16"/>
      <c r="AB38" s="16"/>
      <c r="AD38" s="16"/>
      <c r="AE38" s="44"/>
      <c r="AF38" s="16"/>
      <c r="AG38" s="16"/>
    </row>
    <row r="39" spans="1:33" ht="38.15" customHeight="1" x14ac:dyDescent="0.65">
      <c r="A39" s="34"/>
      <c r="B39" s="35"/>
      <c r="C39" s="76" t="s">
        <v>4</v>
      </c>
      <c r="D39" s="77"/>
      <c r="E39" s="78"/>
      <c r="F39" s="36"/>
      <c r="G39" s="37">
        <f>SUM(Walnut!G41,Bassett!G41,'Charter Oak'!G41,Covina!G41,HLP!G41,'Mt. SAC'!G41,PUSD!G41,RUSD!G41,BPACE!G41,Sheet10!G41,Sheet11!G41,Sheet12!G41,Sheet13!G41,Sheet14!G41,Sheet15!G41,Sheet16!G41,Sheet17!G41,Sheet18!G41,Sheet19!G41,Sheet20!G41)</f>
        <v>5604</v>
      </c>
      <c r="H39" s="38"/>
      <c r="I39" s="37">
        <f>SUM(Walnut!I41,Bassett!I41,'Charter Oak'!I41,Covina!I41,HLP!I41,'Mt. SAC'!I41,PUSD!I41,RUSD!I41,BPACE!I41,Sheet10!I41,Sheet11!I41,Sheet12!I41,Sheet13!I41,Sheet14!I41,Sheet15!I41,Sheet16!I41,Sheet17!I41,Sheet18!I41,Sheet19!I41,Sheet20!I41)</f>
        <v>3829</v>
      </c>
      <c r="J39" s="36"/>
      <c r="K39" s="39">
        <f>IFERROR(I39/G39,0)</f>
        <v>0.68326195574589577</v>
      </c>
      <c r="L39" s="36"/>
      <c r="M39" s="64"/>
      <c r="N39" s="40"/>
    </row>
    <row r="40" spans="1:33" s="17" customFormat="1" ht="5.15" customHeight="1" x14ac:dyDescent="0.65">
      <c r="A40" s="41"/>
      <c r="B40" s="42"/>
      <c r="C40" s="41"/>
      <c r="D40" s="32"/>
      <c r="E40" s="32"/>
      <c r="F40" s="43"/>
      <c r="G40" s="28"/>
      <c r="H40" s="28"/>
      <c r="I40" s="28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8.15" customHeight="1" x14ac:dyDescent="0.65">
      <c r="A41" s="34"/>
      <c r="B41" s="35"/>
      <c r="C41" s="76" t="s">
        <v>5</v>
      </c>
      <c r="D41" s="77"/>
      <c r="E41" s="78"/>
      <c r="F41" s="36"/>
      <c r="G41" s="37">
        <f>SUM(Walnut!G43,Bassett!G43,'Charter Oak'!G43,Covina!G43,HLP!G43,'Mt. SAC'!G43,PUSD!G43,RUSD!G43,BPACE!G43,Sheet10!G43,Sheet11!G43,Sheet12!G43,Sheet13!G43,Sheet14!G43,Sheet15!G43,Sheet16!G43,Sheet17!G43,Sheet18!G43,Sheet19!G43,Sheet20!G43)</f>
        <v>1153</v>
      </c>
      <c r="H41" s="38"/>
      <c r="I41" s="37">
        <f>SUM(Walnut!I43,Bassett!I43,'Charter Oak'!I43,Covina!I43,HLP!I43,'Mt. SAC'!I43,PUSD!I43,RUSD!I43,BPACE!I43,Sheet10!I43,Sheet11!I43,Sheet12!I43,Sheet13!I43,Sheet14!I43,Sheet15!I43,Sheet16!I43,Sheet17!I43,Sheet18!I43,Sheet19!I43,Sheet20!I43)</f>
        <v>514</v>
      </c>
      <c r="J41" s="36"/>
      <c r="K41" s="39">
        <f>IFERROR(I41/G41,0)</f>
        <v>0.4457935819601041</v>
      </c>
      <c r="L41" s="36"/>
      <c r="M41" s="64"/>
      <c r="N41" s="40"/>
    </row>
    <row r="42" spans="1:33" s="17" customFormat="1" ht="5.15" customHeight="1" x14ac:dyDescent="0.65">
      <c r="A42" s="41"/>
      <c r="B42" s="42"/>
      <c r="C42" s="41"/>
      <c r="D42" s="32"/>
      <c r="E42" s="32"/>
      <c r="F42" s="43"/>
      <c r="G42" s="28"/>
      <c r="H42" s="28"/>
      <c r="I42" s="28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8.15" customHeight="1" x14ac:dyDescent="0.65">
      <c r="A43" s="34"/>
      <c r="B43" s="35"/>
      <c r="C43" s="76" t="s">
        <v>6</v>
      </c>
      <c r="D43" s="77"/>
      <c r="E43" s="78"/>
      <c r="F43" s="36"/>
      <c r="G43" s="37">
        <f>SUM(Walnut!G45,Bassett!G45,'Charter Oak'!G45,Covina!G45,HLP!G45,'Mt. SAC'!G45,PUSD!G45,RUSD!G45,BPACE!G45,Sheet10!G45,Sheet11!G45,Sheet12!G45,Sheet13!G45,Sheet14!G45,Sheet15!G45,Sheet16!G45,Sheet17!G45,Sheet18!G45,Sheet19!G45,Sheet20!G45)</f>
        <v>619</v>
      </c>
      <c r="H43" s="38"/>
      <c r="I43" s="37">
        <f>SUM(Walnut!I45,Bassett!I45,'Charter Oak'!I45,Covina!I45,HLP!I45,'Mt. SAC'!I45,PUSD!I45,RUSD!I45,BPACE!I45,Sheet10!I45,Sheet11!I45,Sheet12!I45,Sheet13!I45,Sheet14!I45,Sheet15!I45,Sheet16!I45,Sheet17!I45,Sheet18!I45,Sheet19!I45,Sheet20!I45)</f>
        <v>234</v>
      </c>
      <c r="J43" s="36"/>
      <c r="K43" s="39">
        <f>IFERROR(I43/G43,0)</f>
        <v>0.37802907915993539</v>
      </c>
      <c r="L43" s="36"/>
      <c r="M43" s="64"/>
      <c r="N43" s="40"/>
    </row>
    <row r="44" spans="1:33" s="17" customFormat="1" ht="5.15" customHeight="1" x14ac:dyDescent="0.65">
      <c r="A44" s="41"/>
      <c r="B44" s="42"/>
      <c r="C44" s="41"/>
      <c r="D44" s="32"/>
      <c r="E44" s="32"/>
      <c r="F44" s="43"/>
      <c r="G44" s="28"/>
      <c r="H44" s="28"/>
      <c r="I44" s="28"/>
      <c r="J44" s="28"/>
      <c r="K44" s="25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8.15" customHeight="1" x14ac:dyDescent="0.65">
      <c r="A45" s="34"/>
      <c r="B45" s="35"/>
      <c r="C45" s="76" t="s">
        <v>7</v>
      </c>
      <c r="D45" s="77"/>
      <c r="E45" s="78"/>
      <c r="F45" s="36"/>
      <c r="G45" s="37">
        <f>SUM(Walnut!G47,Bassett!G47,'Charter Oak'!G47,Covina!G47,HLP!G47,'Mt. SAC'!G47,PUSD!G47,RUSD!G47,BPACE!G47,Sheet10!G47,Sheet11!G47,Sheet12!G47,Sheet13!G47,Sheet14!G47,Sheet15!G47,Sheet16!G47,Sheet17!G47,Sheet18!G47,Sheet19!G47,Sheet20!G47)</f>
        <v>634</v>
      </c>
      <c r="H45" s="38"/>
      <c r="I45" s="37">
        <f>SUM(Walnut!I47,Bassett!I47,'Charter Oak'!I47,Covina!I47,HLP!I47,'Mt. SAC'!I47,PUSD!I47,RUSD!I47,BPACE!I47,Sheet10!I47,Sheet11!I47,Sheet12!I47,Sheet13!I47,Sheet14!I47,Sheet15!I47,Sheet16!I47,Sheet17!I47,Sheet18!I47,Sheet19!I47,Sheet20!I47)</f>
        <v>360</v>
      </c>
      <c r="J45" s="36"/>
      <c r="K45" s="39">
        <f>IFERROR(I45/G45,0)</f>
        <v>0.56782334384858046</v>
      </c>
      <c r="L45" s="36"/>
      <c r="M45" s="64"/>
      <c r="N45" s="40"/>
    </row>
    <row r="46" spans="1:33" s="17" customFormat="1" ht="5.15" customHeight="1" x14ac:dyDescent="0.65">
      <c r="A46" s="41"/>
      <c r="B46" s="42"/>
      <c r="C46" s="41"/>
      <c r="D46" s="32"/>
      <c r="E46" s="32"/>
      <c r="F46" s="43"/>
      <c r="G46" s="28"/>
      <c r="H46" s="28"/>
      <c r="I46" s="28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8.15" customHeight="1" x14ac:dyDescent="0.65">
      <c r="A47" s="34"/>
      <c r="B47" s="35"/>
      <c r="C47" s="76" t="s">
        <v>8</v>
      </c>
      <c r="D47" s="77"/>
      <c r="E47" s="78"/>
      <c r="F47" s="36"/>
      <c r="G47" s="37">
        <f>SUM(Walnut!G49,Bassett!G49,'Charter Oak'!G49,Covina!G49,HLP!G49,'Mt. SAC'!G49,PUSD!G49,RUSD!G49,BPACE!G49,Sheet10!G49,Sheet11!G49,Sheet12!G49,Sheet13!G49,Sheet14!G49,Sheet15!G49,Sheet16!G49,Sheet17!G49,Sheet18!G49,Sheet19!G49,Sheet20!G49)</f>
        <v>16796</v>
      </c>
      <c r="H47" s="38"/>
      <c r="I47" s="37">
        <f>SUM(Walnut!I49,Bassett!I49,'Charter Oak'!I49,Covina!I49,HLP!I49,'Mt. SAC'!I49,PUSD!I49,RUSD!I49,BPACE!I49,Sheet10!I49,Sheet11!I49,Sheet12!I49,Sheet13!I49,Sheet14!I49,Sheet15!I49,Sheet16!I49,Sheet17!I49,Sheet18!I49,Sheet19!I49,Sheet20!I49)</f>
        <v>10502</v>
      </c>
      <c r="J47" s="36"/>
      <c r="K47" s="39">
        <f>IFERROR(I47/G47,0)</f>
        <v>0.62526792093355565</v>
      </c>
      <c r="L47" s="36"/>
      <c r="M47" s="64"/>
      <c r="N47" s="40"/>
    </row>
    <row r="48" spans="1:33" s="17" customFormat="1" ht="5.15" customHeight="1" x14ac:dyDescent="0.65">
      <c r="A48" s="41"/>
      <c r="B48" s="42"/>
      <c r="C48" s="41"/>
      <c r="D48" s="32"/>
      <c r="E48" s="32"/>
      <c r="F48" s="43"/>
      <c r="G48" s="28"/>
      <c r="H48" s="28"/>
      <c r="I48" s="2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8.15" customHeight="1" x14ac:dyDescent="0.65">
      <c r="A49" s="34"/>
      <c r="B49" s="35"/>
      <c r="C49" s="76" t="s">
        <v>9</v>
      </c>
      <c r="D49" s="77"/>
      <c r="E49" s="78"/>
      <c r="F49" s="36"/>
      <c r="G49" s="37">
        <f>SUM(Walnut!G51,Bassett!G51,'Charter Oak'!G51,Covina!G51,HLP!G51,'Mt. SAC'!G51,PUSD!G51,RUSD!G51,BPACE!G51,Sheet10!G51,Sheet11!G51,Sheet12!G51,Sheet13!G51,Sheet14!G51,Sheet15!G51,Sheet16!G51,Sheet17!G51,Sheet18!G51,Sheet19!G51,Sheet20!G51)</f>
        <v>10379</v>
      </c>
      <c r="H49" s="38"/>
      <c r="I49" s="37">
        <f>SUM(Walnut!I51,Bassett!I51,'Charter Oak'!I51,Covina!I51,HLP!I51,'Mt. SAC'!I51,PUSD!I51,RUSD!I51,BPACE!I51,Sheet10!I51,Sheet11!I51,Sheet12!I51,Sheet13!I51,Sheet14!I51,Sheet15!I51,Sheet16!I51,Sheet17!I51,Sheet18!I51,Sheet19!I51,Sheet20!I51)</f>
        <v>8760</v>
      </c>
      <c r="J49" s="36"/>
      <c r="K49" s="39">
        <f>IFERROR(I49/G49,0)</f>
        <v>0.84401194720107908</v>
      </c>
      <c r="L49" s="36"/>
      <c r="M49" s="64"/>
      <c r="N49" s="40"/>
    </row>
    <row r="50" spans="1:33" s="17" customFormat="1" ht="5.15" customHeight="1" x14ac:dyDescent="0.65">
      <c r="A50" s="41"/>
      <c r="B50" s="42"/>
      <c r="C50" s="41"/>
      <c r="D50" s="32"/>
      <c r="E50" s="32"/>
      <c r="F50" s="43"/>
      <c r="G50" s="28"/>
      <c r="H50" s="28"/>
      <c r="I50" s="28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8.15" customHeight="1" x14ac:dyDescent="0.65">
      <c r="A51" s="34"/>
      <c r="B51" s="35"/>
      <c r="C51" s="76" t="s">
        <v>10</v>
      </c>
      <c r="D51" s="77"/>
      <c r="E51" s="78"/>
      <c r="F51" s="36"/>
      <c r="G51" s="37">
        <f>SUM(Walnut!G53,Bassett!G53,'Charter Oak'!G53,Covina!G53,HLP!G53,'Mt. SAC'!G53,PUSD!G53,RUSD!G53,BPACE!G53,Sheet10!G53,Sheet11!G53,Sheet12!G53,Sheet13!G53,Sheet14!G53,Sheet15!G53,Sheet16!G53,Sheet17!G53,Sheet18!G53,Sheet19!G53,Sheet20!G53)</f>
        <v>10106</v>
      </c>
      <c r="H51" s="38"/>
      <c r="I51" s="37">
        <f>SUM(Walnut!I53,Bassett!I53,'Charter Oak'!I53,Covina!I53,HLP!I53,'Mt. SAC'!I53,PUSD!I53,RUSD!I53,BPACE!I53,Sheet10!I53,Sheet11!I53,Sheet12!I53,Sheet13!I53,Sheet14!I53,Sheet15!I53,Sheet16!I53,Sheet17!I53,Sheet18!I53,Sheet19!I53,Sheet20!I53)</f>
        <v>8545</v>
      </c>
      <c r="J51" s="36"/>
      <c r="K51" s="39">
        <f>IFERROR(I51/G51,0)</f>
        <v>0.84553730457154164</v>
      </c>
      <c r="L51" s="36"/>
      <c r="M51" s="64"/>
      <c r="N51" s="40"/>
    </row>
    <row r="52" spans="1:33" ht="6" customHeight="1" x14ac:dyDescent="0.65">
      <c r="A52" s="17"/>
      <c r="B52" s="46"/>
      <c r="C52" s="47"/>
      <c r="D52" s="47"/>
      <c r="E52" s="47"/>
      <c r="F52" s="47"/>
      <c r="G52" s="48"/>
      <c r="H52" s="48"/>
      <c r="I52" s="48"/>
      <c r="J52" s="47"/>
      <c r="K52" s="49"/>
      <c r="L52" s="47"/>
      <c r="M52" s="49"/>
      <c r="N52" s="50"/>
    </row>
    <row r="53" spans="1:33" x14ac:dyDescent="0.65">
      <c r="A53" s="17"/>
      <c r="B53" s="17"/>
      <c r="C53" s="17"/>
      <c r="D53" s="17"/>
      <c r="E53" s="17"/>
      <c r="F53" s="16"/>
      <c r="G53" s="51"/>
      <c r="H53" s="52"/>
      <c r="I53" s="51"/>
      <c r="J53" s="16"/>
      <c r="K53" s="53"/>
      <c r="L53" s="16"/>
      <c r="M53" s="16"/>
    </row>
  </sheetData>
  <sheetProtection password="83AF" sheet="1" objects="1" scenarios="1"/>
  <mergeCells count="31">
    <mergeCell ref="E2:K4"/>
    <mergeCell ref="K33:K35"/>
    <mergeCell ref="C12:E14"/>
    <mergeCell ref="G12:G14"/>
    <mergeCell ref="I12:I14"/>
    <mergeCell ref="K12:K14"/>
    <mergeCell ref="C16:E16"/>
    <mergeCell ref="C26:E26"/>
    <mergeCell ref="C24:E24"/>
    <mergeCell ref="C22:E22"/>
    <mergeCell ref="C20:E20"/>
    <mergeCell ref="C18:E18"/>
    <mergeCell ref="C51:E51"/>
    <mergeCell ref="E8:K8"/>
    <mergeCell ref="B6:L6"/>
    <mergeCell ref="B8:C8"/>
    <mergeCell ref="C37:E37"/>
    <mergeCell ref="C39:E39"/>
    <mergeCell ref="C41:E41"/>
    <mergeCell ref="C43:E43"/>
    <mergeCell ref="C45:E45"/>
    <mergeCell ref="C47:E47"/>
    <mergeCell ref="C28:E28"/>
    <mergeCell ref="C33:E35"/>
    <mergeCell ref="G33:G35"/>
    <mergeCell ref="I33:I35"/>
    <mergeCell ref="M12:M14"/>
    <mergeCell ref="M33:M35"/>
    <mergeCell ref="B10:N10"/>
    <mergeCell ref="B31:N31"/>
    <mergeCell ref="C49:E49"/>
  </mergeCells>
  <phoneticPr fontId="17" type="noConversion"/>
  <dataValidations count="1">
    <dataValidation type="list" allowBlank="1" showInputMessage="1" showErrorMessage="1" sqref="E8:K8">
      <formula1>ddConsortium</formula1>
    </dataValidation>
  </dataValidations>
  <pageMargins left="0.7" right="0.7" top="0.75" bottom="0.75" header="0.3" footer="0.3"/>
  <pageSetup scale="64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2:AK55"/>
  <sheetViews>
    <sheetView workbookViewId="0">
      <selection activeCell="B33" sqref="B33:N33"/>
    </sheetView>
  </sheetViews>
  <sheetFormatPr defaultColWidth="10.875" defaultRowHeight="15.25" x14ac:dyDescent="0.65"/>
  <cols>
    <col min="1" max="1" width="4.125" style="7" customWidth="1"/>
    <col min="2" max="2" width="1" style="7" customWidth="1"/>
    <col min="3" max="3" width="21.5" style="7" customWidth="1"/>
    <col min="4" max="4" width="0.625" style="7" customWidth="1"/>
    <col min="5" max="5" width="58.125" style="7" customWidth="1"/>
    <col min="6" max="6" width="0.875" style="7" customWidth="1"/>
    <col min="7" max="7" width="13.5" style="7" customWidth="1"/>
    <col min="8" max="8" width="0.875" style="7" customWidth="1"/>
    <col min="9" max="9" width="13" style="7" customWidth="1"/>
    <col min="10" max="10" width="0.875" style="7" customWidth="1"/>
    <col min="11" max="11" width="14.125" style="54" customWidth="1"/>
    <col min="12" max="12" width="1" style="7" customWidth="1"/>
    <col min="13" max="13" width="50.375" style="7" customWidth="1"/>
    <col min="14" max="14" width="1" style="7" customWidth="1"/>
    <col min="15" max="15" width="10.875" style="7" customWidth="1"/>
    <col min="16" max="17" width="10.875" style="7"/>
    <col min="18" max="19" width="10.875" style="7" customWidth="1"/>
    <col min="20" max="20" width="10.875" style="7"/>
    <col min="21" max="21" width="10.875" style="7" customWidth="1"/>
    <col min="22" max="22" width="10.875" style="7"/>
    <col min="23" max="23" width="10.875" style="7" customWidth="1"/>
    <col min="24" max="24" width="10.875" style="7"/>
    <col min="25" max="25" width="10.875" style="7" customWidth="1"/>
    <col min="26" max="16384" width="10.875" style="7"/>
  </cols>
  <sheetData>
    <row r="2" spans="1:37" ht="15.95" customHeight="1" x14ac:dyDescent="0.65">
      <c r="E2" s="88" t="s">
        <v>91</v>
      </c>
      <c r="F2" s="88"/>
      <c r="G2" s="88"/>
      <c r="H2" s="88"/>
      <c r="I2" s="88"/>
      <c r="J2" s="88"/>
      <c r="K2" s="88"/>
    </row>
    <row r="3" spans="1:37" ht="15.5" x14ac:dyDescent="0.65">
      <c r="C3" s="8"/>
      <c r="D3" s="8"/>
      <c r="E3" s="88"/>
      <c r="F3" s="88"/>
      <c r="G3" s="88"/>
      <c r="H3" s="88"/>
      <c r="I3" s="88"/>
      <c r="J3" s="88"/>
      <c r="K3" s="88"/>
    </row>
    <row r="4" spans="1:37" ht="15.5" x14ac:dyDescent="0.65">
      <c r="C4" s="8"/>
      <c r="D4" s="8"/>
      <c r="E4" s="88"/>
      <c r="F4" s="88"/>
      <c r="G4" s="88"/>
      <c r="H4" s="88"/>
      <c r="I4" s="88"/>
      <c r="J4" s="88"/>
      <c r="K4" s="88"/>
    </row>
    <row r="5" spans="1:37" s="9" customFormat="1" ht="32.15" customHeight="1" x14ac:dyDescent="0.7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0.95" customHeight="1" x14ac:dyDescent="0.65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37" ht="42" customHeight="1" x14ac:dyDescent="0.7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65">
      <c r="A8" s="41"/>
      <c r="B8" s="98" t="s">
        <v>93</v>
      </c>
      <c r="C8" s="98"/>
      <c r="E8" s="99" t="str">
        <f>Summary!E8</f>
        <v>Mt. San Antonio</v>
      </c>
      <c r="F8" s="100"/>
      <c r="G8" s="100"/>
      <c r="H8" s="100"/>
      <c r="I8" s="100"/>
      <c r="J8" s="100"/>
      <c r="K8" s="101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6.95" customHeight="1" x14ac:dyDescent="0.7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7.95" customHeight="1" x14ac:dyDescent="0.65">
      <c r="B10" s="83" t="s">
        <v>15</v>
      </c>
      <c r="C10" s="83"/>
      <c r="D10" s="15"/>
      <c r="E10" s="79" t="s">
        <v>105</v>
      </c>
      <c r="F10" s="80"/>
      <c r="G10" s="80"/>
      <c r="H10" s="80"/>
      <c r="I10" s="80"/>
      <c r="J10" s="80"/>
      <c r="K10" s="81"/>
      <c r="L10" s="8"/>
      <c r="M10" s="8"/>
    </row>
    <row r="11" spans="1:37" ht="15" customHeight="1" x14ac:dyDescent="0.7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1.95" customHeight="1" x14ac:dyDescent="0.65">
      <c r="A12" s="16"/>
      <c r="B12" s="74" t="s">
        <v>87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</row>
    <row r="13" spans="1:37" ht="8.15" customHeight="1" x14ac:dyDescent="0.6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5.95" customHeight="1" x14ac:dyDescent="0.65">
      <c r="A14" s="17"/>
      <c r="B14" s="23"/>
      <c r="C14" s="87"/>
      <c r="D14" s="87"/>
      <c r="E14" s="87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5.95" customHeight="1" x14ac:dyDescent="0.65">
      <c r="A15" s="17"/>
      <c r="B15" s="23"/>
      <c r="C15" s="87"/>
      <c r="D15" s="87"/>
      <c r="E15" s="87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5.95" customHeight="1" x14ac:dyDescent="0.65">
      <c r="A16" s="26"/>
      <c r="B16" s="27"/>
      <c r="C16" s="87"/>
      <c r="D16" s="87"/>
      <c r="E16" s="87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6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3.15" customHeight="1" x14ac:dyDescent="0.65">
      <c r="A18" s="34"/>
      <c r="B18" s="35"/>
      <c r="C18" s="84" t="s">
        <v>94</v>
      </c>
      <c r="D18" s="85"/>
      <c r="E18" s="86"/>
      <c r="F18" s="36"/>
      <c r="G18" s="66">
        <v>743</v>
      </c>
      <c r="H18" s="70"/>
      <c r="I18" s="66">
        <v>800</v>
      </c>
      <c r="J18" s="36"/>
      <c r="K18" s="62">
        <f>IFERROR((I18-G18)/G18,0)</f>
        <v>7.6716016150740238E-2</v>
      </c>
      <c r="L18" s="36"/>
      <c r="M18" s="64"/>
      <c r="N18" s="40"/>
    </row>
    <row r="19" spans="1:33" s="17" customFormat="1" ht="5.15" customHeight="1" x14ac:dyDescent="0.6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3.15" customHeight="1" x14ac:dyDescent="0.65">
      <c r="A20" s="34"/>
      <c r="B20" s="35"/>
      <c r="C20" s="84" t="s">
        <v>89</v>
      </c>
      <c r="D20" s="85"/>
      <c r="E20" s="86"/>
      <c r="F20" s="36"/>
      <c r="G20" s="66">
        <v>1450</v>
      </c>
      <c r="H20" s="70"/>
      <c r="I20" s="66">
        <v>2000</v>
      </c>
      <c r="J20" s="36"/>
      <c r="K20" s="62">
        <f>IFERROR((I20-G20)/G20,0)</f>
        <v>0.37931034482758619</v>
      </c>
      <c r="L20" s="36"/>
      <c r="M20" s="64"/>
      <c r="N20" s="40"/>
    </row>
    <row r="21" spans="1:33" s="17" customFormat="1" ht="5.15" customHeight="1" x14ac:dyDescent="0.6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3.15" customHeight="1" x14ac:dyDescent="0.65">
      <c r="A22" s="34"/>
      <c r="B22" s="35"/>
      <c r="C22" s="84" t="s">
        <v>95</v>
      </c>
      <c r="D22" s="85"/>
      <c r="E22" s="86"/>
      <c r="F22" s="36"/>
      <c r="G22" s="66">
        <v>68</v>
      </c>
      <c r="H22" s="70"/>
      <c r="I22" s="66">
        <v>100</v>
      </c>
      <c r="J22" s="36"/>
      <c r="K22" s="62">
        <f>IFERROR((I22-G22)/G22,0)</f>
        <v>0.47058823529411764</v>
      </c>
      <c r="L22" s="36"/>
      <c r="M22" s="64"/>
      <c r="N22" s="40"/>
    </row>
    <row r="23" spans="1:33" s="17" customFormat="1" ht="5.15" customHeight="1" x14ac:dyDescent="0.6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3.15" customHeight="1" x14ac:dyDescent="0.65">
      <c r="A24" s="34"/>
      <c r="B24" s="35"/>
      <c r="C24" s="84" t="s">
        <v>96</v>
      </c>
      <c r="D24" s="85"/>
      <c r="E24" s="86"/>
      <c r="F24" s="36"/>
      <c r="G24" s="66">
        <v>169</v>
      </c>
      <c r="H24" s="70"/>
      <c r="I24" s="66">
        <v>220</v>
      </c>
      <c r="J24" s="36"/>
      <c r="K24" s="62">
        <f>IFERROR((I24-G24)/G24,0)</f>
        <v>0.30177514792899407</v>
      </c>
      <c r="L24" s="36"/>
      <c r="M24" s="64"/>
      <c r="N24" s="40"/>
    </row>
    <row r="25" spans="1:33" s="17" customFormat="1" ht="5.15" customHeight="1" x14ac:dyDescent="0.6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3.15" customHeight="1" x14ac:dyDescent="0.65">
      <c r="A26" s="34"/>
      <c r="B26" s="35"/>
      <c r="C26" s="84" t="s">
        <v>97</v>
      </c>
      <c r="D26" s="85"/>
      <c r="E26" s="86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5.15" customHeight="1" x14ac:dyDescent="0.6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3.15" customHeight="1" x14ac:dyDescent="0.65">
      <c r="A28" s="34"/>
      <c r="B28" s="35"/>
      <c r="C28" s="84" t="s">
        <v>98</v>
      </c>
      <c r="D28" s="85"/>
      <c r="E28" s="86"/>
      <c r="F28" s="36"/>
      <c r="G28" s="66"/>
      <c r="H28" s="70"/>
      <c r="I28" s="66"/>
      <c r="J28" s="36"/>
      <c r="K28" s="62">
        <f>IFERROR((I28-G28)/G28,0)</f>
        <v>0</v>
      </c>
      <c r="L28" s="36"/>
      <c r="M28" s="64"/>
      <c r="N28" s="40"/>
    </row>
    <row r="29" spans="1:33" s="17" customFormat="1" ht="5.15" customHeight="1" x14ac:dyDescent="0.6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3.15" customHeight="1" x14ac:dyDescent="0.65">
      <c r="A30" s="34"/>
      <c r="B30" s="35"/>
      <c r="C30" s="84" t="s">
        <v>99</v>
      </c>
      <c r="D30" s="85"/>
      <c r="E30" s="86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6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6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3.15" customHeight="1" x14ac:dyDescent="0.65">
      <c r="A33" s="41"/>
      <c r="B33" s="75" t="s">
        <v>88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</row>
    <row r="34" spans="1:33" ht="6" customHeight="1" x14ac:dyDescent="0.6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7.95" customHeight="1" x14ac:dyDescent="0.65">
      <c r="A35" s="17"/>
      <c r="B35" s="23"/>
      <c r="C35" s="87"/>
      <c r="D35" s="87"/>
      <c r="E35" s="87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5.15" customHeight="1" x14ac:dyDescent="0.65">
      <c r="A36" s="17"/>
      <c r="B36" s="23"/>
      <c r="C36" s="87"/>
      <c r="D36" s="87"/>
      <c r="E36" s="87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65">
      <c r="A37" s="26"/>
      <c r="B37" s="27"/>
      <c r="C37" s="87"/>
      <c r="D37" s="87"/>
      <c r="E37" s="87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6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3.15" customHeight="1" x14ac:dyDescent="0.65">
      <c r="A39" s="34"/>
      <c r="B39" s="35"/>
      <c r="C39" s="76" t="s">
        <v>3</v>
      </c>
      <c r="D39" s="77"/>
      <c r="E39" s="78"/>
      <c r="F39" s="36"/>
      <c r="G39" s="66">
        <v>1115</v>
      </c>
      <c r="H39" s="61"/>
      <c r="I39" s="66">
        <v>760</v>
      </c>
      <c r="J39" s="36"/>
      <c r="K39" s="62">
        <f>IFERROR(I39/G39,0)</f>
        <v>0.68161434977578472</v>
      </c>
      <c r="L39" s="36"/>
      <c r="M39" s="64"/>
      <c r="N39" s="40"/>
    </row>
    <row r="40" spans="1:33" s="17" customFormat="1" ht="5.15" customHeight="1" x14ac:dyDescent="0.6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8.15" customHeight="1" x14ac:dyDescent="0.65">
      <c r="A41" s="34"/>
      <c r="B41" s="35"/>
      <c r="C41" s="76" t="s">
        <v>4</v>
      </c>
      <c r="D41" s="77"/>
      <c r="E41" s="78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5.15" customHeight="1" x14ac:dyDescent="0.6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8.15" customHeight="1" x14ac:dyDescent="0.65">
      <c r="A43" s="34"/>
      <c r="B43" s="35"/>
      <c r="C43" s="76" t="s">
        <v>5</v>
      </c>
      <c r="D43" s="77"/>
      <c r="E43" s="78"/>
      <c r="F43" s="36"/>
      <c r="G43" s="66">
        <v>13</v>
      </c>
      <c r="H43" s="61"/>
      <c r="I43" s="66">
        <v>9</v>
      </c>
      <c r="J43" s="36"/>
      <c r="K43" s="62">
        <f>IFERROR(I43/G43,0)</f>
        <v>0.69230769230769229</v>
      </c>
      <c r="L43" s="36"/>
      <c r="M43" s="64"/>
      <c r="N43" s="40"/>
    </row>
    <row r="44" spans="1:33" s="17" customFormat="1" ht="5.15" customHeight="1" x14ac:dyDescent="0.6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8.15" customHeight="1" x14ac:dyDescent="0.65">
      <c r="A45" s="34"/>
      <c r="B45" s="35"/>
      <c r="C45" s="76" t="s">
        <v>6</v>
      </c>
      <c r="D45" s="77"/>
      <c r="E45" s="78"/>
      <c r="F45" s="36"/>
      <c r="G45" s="66">
        <v>85</v>
      </c>
      <c r="H45" s="61"/>
      <c r="I45" s="66">
        <v>0</v>
      </c>
      <c r="J45" s="36"/>
      <c r="K45" s="62">
        <f>IFERROR(I45/G45,0)</f>
        <v>0</v>
      </c>
      <c r="L45" s="36"/>
      <c r="M45" s="64"/>
      <c r="N45" s="40"/>
    </row>
    <row r="46" spans="1:33" s="17" customFormat="1" ht="5.15" customHeight="1" x14ac:dyDescent="0.6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8.15" customHeight="1" x14ac:dyDescent="0.65">
      <c r="A47" s="34"/>
      <c r="B47" s="35"/>
      <c r="C47" s="76" t="s">
        <v>7</v>
      </c>
      <c r="D47" s="77"/>
      <c r="E47" s="78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5.15" customHeight="1" x14ac:dyDescent="0.6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8.15" customHeight="1" x14ac:dyDescent="0.65">
      <c r="A49" s="34"/>
      <c r="B49" s="35"/>
      <c r="C49" s="76" t="s">
        <v>8</v>
      </c>
      <c r="D49" s="77"/>
      <c r="E49" s="78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5.15" customHeight="1" x14ac:dyDescent="0.6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8.15" customHeight="1" x14ac:dyDescent="0.65">
      <c r="A51" s="34"/>
      <c r="B51" s="35"/>
      <c r="C51" s="76" t="s">
        <v>9</v>
      </c>
      <c r="D51" s="77"/>
      <c r="E51" s="78"/>
      <c r="F51" s="36"/>
      <c r="G51" s="66">
        <v>3</v>
      </c>
      <c r="H51" s="61"/>
      <c r="I51" s="66">
        <v>0</v>
      </c>
      <c r="J51" s="36"/>
      <c r="K51" s="62">
        <f>IFERROR(I51/G51,0)</f>
        <v>0</v>
      </c>
      <c r="L51" s="36"/>
      <c r="M51" s="64"/>
      <c r="N51" s="40"/>
    </row>
    <row r="52" spans="1:33" s="17" customFormat="1" ht="5.15" customHeight="1" x14ac:dyDescent="0.6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8.15" customHeight="1" x14ac:dyDescent="0.65">
      <c r="A53" s="34"/>
      <c r="B53" s="35"/>
      <c r="C53" s="76" t="s">
        <v>10</v>
      </c>
      <c r="D53" s="77"/>
      <c r="E53" s="78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6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6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E2:K4"/>
    <mergeCell ref="B6:L6"/>
    <mergeCell ref="B8:C8"/>
    <mergeCell ref="E8:K8"/>
    <mergeCell ref="B10:C10"/>
    <mergeCell ref="E10:K10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C30:E30"/>
    <mergeCell ref="B33:N33"/>
    <mergeCell ref="C35:E37"/>
    <mergeCell ref="G35:G37"/>
    <mergeCell ref="I35:I37"/>
    <mergeCell ref="K35:K37"/>
    <mergeCell ref="M35:M37"/>
    <mergeCell ref="C51:E51"/>
    <mergeCell ref="C53:E53"/>
    <mergeCell ref="C39:E39"/>
    <mergeCell ref="C41:E41"/>
    <mergeCell ref="C43:E43"/>
    <mergeCell ref="C45:E45"/>
    <mergeCell ref="C47:E47"/>
    <mergeCell ref="C49:E49"/>
  </mergeCells>
  <pageMargins left="0.7" right="0.7" top="0.75" bottom="0.75" header="0.3" footer="0.3"/>
  <pageSetup scale="64" orientation="portrait" horizontalDpi="0" verticalDpi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AK55"/>
  <sheetViews>
    <sheetView topLeftCell="D4" workbookViewId="0">
      <selection activeCell="B12" sqref="B12:N12"/>
    </sheetView>
  </sheetViews>
  <sheetFormatPr defaultColWidth="10.875" defaultRowHeight="15.25" x14ac:dyDescent="0.65"/>
  <cols>
    <col min="1" max="1" width="4.125" style="7" customWidth="1"/>
    <col min="2" max="2" width="1" style="7" customWidth="1"/>
    <col min="3" max="3" width="21.5" style="7" customWidth="1"/>
    <col min="4" max="4" width="0.625" style="7" customWidth="1"/>
    <col min="5" max="5" width="58.125" style="7" customWidth="1"/>
    <col min="6" max="6" width="0.875" style="7" customWidth="1"/>
    <col min="7" max="7" width="13.5" style="7" customWidth="1"/>
    <col min="8" max="8" width="0.875" style="7" customWidth="1"/>
    <col min="9" max="9" width="13" style="7" customWidth="1"/>
    <col min="10" max="10" width="0.875" style="7" customWidth="1"/>
    <col min="11" max="11" width="14.125" style="54" customWidth="1"/>
    <col min="12" max="12" width="1" style="7" customWidth="1"/>
    <col min="13" max="13" width="50.375" style="7" customWidth="1"/>
    <col min="14" max="14" width="1" style="7" customWidth="1"/>
    <col min="15" max="15" width="10.875" style="7" customWidth="1"/>
    <col min="16" max="17" width="10.875" style="7"/>
    <col min="18" max="19" width="10.875" style="7" customWidth="1"/>
    <col min="20" max="20" width="10.875" style="7"/>
    <col min="21" max="21" width="10.875" style="7" customWidth="1"/>
    <col min="22" max="22" width="10.875" style="7"/>
    <col min="23" max="23" width="10.875" style="7" customWidth="1"/>
    <col min="24" max="24" width="10.875" style="7"/>
    <col min="25" max="25" width="10.875" style="7" customWidth="1"/>
    <col min="26" max="16384" width="10.875" style="7"/>
  </cols>
  <sheetData>
    <row r="2" spans="1:37" ht="15.95" customHeight="1" x14ac:dyDescent="0.65">
      <c r="E2" s="88" t="s">
        <v>91</v>
      </c>
      <c r="F2" s="88"/>
      <c r="G2" s="88"/>
      <c r="H2" s="88"/>
      <c r="I2" s="88"/>
      <c r="J2" s="88"/>
      <c r="K2" s="88"/>
    </row>
    <row r="3" spans="1:37" ht="15.5" x14ac:dyDescent="0.65">
      <c r="C3" s="8"/>
      <c r="D3" s="8"/>
      <c r="E3" s="88"/>
      <c r="F3" s="88"/>
      <c r="G3" s="88"/>
      <c r="H3" s="88"/>
      <c r="I3" s="88"/>
      <c r="J3" s="88"/>
      <c r="K3" s="88"/>
    </row>
    <row r="4" spans="1:37" ht="15.5" x14ac:dyDescent="0.65">
      <c r="C4" s="8"/>
      <c r="D4" s="8"/>
      <c r="E4" s="88"/>
      <c r="F4" s="88"/>
      <c r="G4" s="88"/>
      <c r="H4" s="88"/>
      <c r="I4" s="88"/>
      <c r="J4" s="88"/>
      <c r="K4" s="88"/>
    </row>
    <row r="5" spans="1:37" s="9" customFormat="1" ht="32.15" customHeight="1" x14ac:dyDescent="0.7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0.95" customHeight="1" x14ac:dyDescent="0.65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37" ht="42" customHeight="1" x14ac:dyDescent="0.7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65">
      <c r="A8" s="41"/>
      <c r="B8" s="98" t="s">
        <v>93</v>
      </c>
      <c r="C8" s="98"/>
      <c r="E8" s="99" t="str">
        <f>Summary!E8</f>
        <v>Mt. San Antonio</v>
      </c>
      <c r="F8" s="100"/>
      <c r="G8" s="100"/>
      <c r="H8" s="100"/>
      <c r="I8" s="100"/>
      <c r="J8" s="100"/>
      <c r="K8" s="101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6.95" customHeight="1" x14ac:dyDescent="0.7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7.95" customHeight="1" x14ac:dyDescent="0.65">
      <c r="B10" s="83" t="s">
        <v>15</v>
      </c>
      <c r="C10" s="83"/>
      <c r="D10" s="15"/>
      <c r="E10" s="79" t="s">
        <v>108</v>
      </c>
      <c r="F10" s="80"/>
      <c r="G10" s="80"/>
      <c r="H10" s="80"/>
      <c r="I10" s="80"/>
      <c r="J10" s="80"/>
      <c r="K10" s="81"/>
      <c r="L10" s="8"/>
      <c r="M10" s="8"/>
    </row>
    <row r="11" spans="1:37" ht="15" customHeight="1" x14ac:dyDescent="0.7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1.95" customHeight="1" x14ac:dyDescent="0.65">
      <c r="A12" s="16"/>
      <c r="B12" s="74" t="s">
        <v>87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</row>
    <row r="13" spans="1:37" ht="8.15" customHeight="1" x14ac:dyDescent="0.6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5.95" customHeight="1" x14ac:dyDescent="0.65">
      <c r="A14" s="17"/>
      <c r="B14" s="23"/>
      <c r="C14" s="87"/>
      <c r="D14" s="87"/>
      <c r="E14" s="87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5.95" customHeight="1" x14ac:dyDescent="0.65">
      <c r="A15" s="17"/>
      <c r="B15" s="23"/>
      <c r="C15" s="87"/>
      <c r="D15" s="87"/>
      <c r="E15" s="87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5.95" customHeight="1" x14ac:dyDescent="0.65">
      <c r="A16" s="26"/>
      <c r="B16" s="27"/>
      <c r="C16" s="87"/>
      <c r="D16" s="87"/>
      <c r="E16" s="87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6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3.15" customHeight="1" x14ac:dyDescent="0.65">
      <c r="A18" s="34"/>
      <c r="B18" s="35"/>
      <c r="C18" s="84" t="s">
        <v>94</v>
      </c>
      <c r="D18" s="85"/>
      <c r="E18" s="86"/>
      <c r="F18" s="36"/>
      <c r="G18" s="66"/>
      <c r="H18" s="70"/>
      <c r="I18" s="66"/>
      <c r="J18" s="36"/>
      <c r="K18" s="62">
        <f>IFERROR((I18-G18)/G18,0)</f>
        <v>0</v>
      </c>
      <c r="L18" s="36"/>
      <c r="M18" s="64"/>
      <c r="N18" s="40"/>
    </row>
    <row r="19" spans="1:33" s="17" customFormat="1" ht="5.15" customHeight="1" x14ac:dyDescent="0.6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3.15" customHeight="1" x14ac:dyDescent="0.65">
      <c r="A20" s="34"/>
      <c r="B20" s="35"/>
      <c r="C20" s="84" t="s">
        <v>89</v>
      </c>
      <c r="D20" s="85"/>
      <c r="E20" s="86"/>
      <c r="F20" s="36"/>
      <c r="G20" s="66">
        <v>25</v>
      </c>
      <c r="H20" s="70"/>
      <c r="I20" s="66">
        <v>25</v>
      </c>
      <c r="J20" s="36"/>
      <c r="K20" s="62">
        <f>IFERROR((I20-G20)/G20,0)</f>
        <v>0</v>
      </c>
      <c r="L20" s="36"/>
      <c r="M20" s="64"/>
      <c r="N20" s="40"/>
    </row>
    <row r="21" spans="1:33" s="17" customFormat="1" ht="5.15" customHeight="1" x14ac:dyDescent="0.6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3.15" customHeight="1" x14ac:dyDescent="0.65">
      <c r="A22" s="34"/>
      <c r="B22" s="35"/>
      <c r="C22" s="84" t="s">
        <v>95</v>
      </c>
      <c r="D22" s="85"/>
      <c r="E22" s="86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5.15" customHeight="1" x14ac:dyDescent="0.6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3.15" customHeight="1" x14ac:dyDescent="0.65">
      <c r="A24" s="34"/>
      <c r="B24" s="35"/>
      <c r="C24" s="84" t="s">
        <v>96</v>
      </c>
      <c r="D24" s="85"/>
      <c r="E24" s="86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5.15" customHeight="1" x14ac:dyDescent="0.6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3.15" customHeight="1" x14ac:dyDescent="0.65">
      <c r="A26" s="34"/>
      <c r="B26" s="35"/>
      <c r="C26" s="84" t="s">
        <v>97</v>
      </c>
      <c r="D26" s="85"/>
      <c r="E26" s="86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5.15" customHeight="1" x14ac:dyDescent="0.6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3.15" customHeight="1" x14ac:dyDescent="0.65">
      <c r="A28" s="34"/>
      <c r="B28" s="35"/>
      <c r="C28" s="84" t="s">
        <v>98</v>
      </c>
      <c r="D28" s="85"/>
      <c r="E28" s="86"/>
      <c r="F28" s="36"/>
      <c r="G28" s="66"/>
      <c r="H28" s="70"/>
      <c r="I28" s="66">
        <v>25</v>
      </c>
      <c r="J28" s="36"/>
      <c r="K28" s="62">
        <f>IFERROR((I28-G28)/G28,0)</f>
        <v>0</v>
      </c>
      <c r="L28" s="36"/>
      <c r="M28" s="64"/>
      <c r="N28" s="40"/>
    </row>
    <row r="29" spans="1:33" s="17" customFormat="1" ht="5.15" customHeight="1" x14ac:dyDescent="0.6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3.15" customHeight="1" x14ac:dyDescent="0.65">
      <c r="A30" s="34"/>
      <c r="B30" s="35"/>
      <c r="C30" s="84" t="s">
        <v>99</v>
      </c>
      <c r="D30" s="85"/>
      <c r="E30" s="86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6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6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3.15" customHeight="1" x14ac:dyDescent="0.65">
      <c r="A33" s="41"/>
      <c r="B33" s="75" t="s">
        <v>88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</row>
    <row r="34" spans="1:33" ht="6" customHeight="1" x14ac:dyDescent="0.6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7.95" customHeight="1" x14ac:dyDescent="0.65">
      <c r="A35" s="17"/>
      <c r="B35" s="23"/>
      <c r="C35" s="87"/>
      <c r="D35" s="87"/>
      <c r="E35" s="87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5.15" customHeight="1" x14ac:dyDescent="0.65">
      <c r="A36" s="17"/>
      <c r="B36" s="23"/>
      <c r="C36" s="87"/>
      <c r="D36" s="87"/>
      <c r="E36" s="87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65">
      <c r="A37" s="26"/>
      <c r="B37" s="27"/>
      <c r="C37" s="87"/>
      <c r="D37" s="87"/>
      <c r="E37" s="87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6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3.15" customHeight="1" x14ac:dyDescent="0.65">
      <c r="A39" s="34"/>
      <c r="B39" s="35"/>
      <c r="C39" s="76" t="s">
        <v>3</v>
      </c>
      <c r="D39" s="77"/>
      <c r="E39" s="78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5.15" customHeight="1" x14ac:dyDescent="0.6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8.15" customHeight="1" x14ac:dyDescent="0.65">
      <c r="A41" s="34"/>
      <c r="B41" s="35"/>
      <c r="C41" s="76" t="s">
        <v>4</v>
      </c>
      <c r="D41" s="77"/>
      <c r="E41" s="78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5.15" customHeight="1" x14ac:dyDescent="0.6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8.15" customHeight="1" x14ac:dyDescent="0.65">
      <c r="A43" s="34"/>
      <c r="B43" s="35"/>
      <c r="C43" s="76" t="s">
        <v>5</v>
      </c>
      <c r="D43" s="77"/>
      <c r="E43" s="78"/>
      <c r="F43" s="36"/>
      <c r="G43" s="66"/>
      <c r="H43" s="61"/>
      <c r="I43" s="66"/>
      <c r="J43" s="36"/>
      <c r="K43" s="62">
        <f>IFERROR(I43/G43,0)</f>
        <v>0</v>
      </c>
      <c r="L43" s="36"/>
      <c r="M43" s="64"/>
      <c r="N43" s="40"/>
    </row>
    <row r="44" spans="1:33" s="17" customFormat="1" ht="5.15" customHeight="1" x14ac:dyDescent="0.6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8.15" customHeight="1" x14ac:dyDescent="0.65">
      <c r="A45" s="34"/>
      <c r="B45" s="35"/>
      <c r="C45" s="76" t="s">
        <v>6</v>
      </c>
      <c r="D45" s="77"/>
      <c r="E45" s="78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5.15" customHeight="1" x14ac:dyDescent="0.6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8.15" customHeight="1" x14ac:dyDescent="0.65">
      <c r="A47" s="34"/>
      <c r="B47" s="35"/>
      <c r="C47" s="76" t="s">
        <v>7</v>
      </c>
      <c r="D47" s="77"/>
      <c r="E47" s="78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5.15" customHeight="1" x14ac:dyDescent="0.6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8.15" customHeight="1" x14ac:dyDescent="0.65">
      <c r="A49" s="34"/>
      <c r="B49" s="35"/>
      <c r="C49" s="76" t="s">
        <v>8</v>
      </c>
      <c r="D49" s="77"/>
      <c r="E49" s="78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5.15" customHeight="1" x14ac:dyDescent="0.6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8.15" customHeight="1" x14ac:dyDescent="0.65">
      <c r="A51" s="34"/>
      <c r="B51" s="35"/>
      <c r="C51" s="76" t="s">
        <v>9</v>
      </c>
      <c r="D51" s="77"/>
      <c r="E51" s="78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5.15" customHeight="1" x14ac:dyDescent="0.6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8.15" customHeight="1" x14ac:dyDescent="0.65">
      <c r="A53" s="34"/>
      <c r="B53" s="35"/>
      <c r="C53" s="76" t="s">
        <v>10</v>
      </c>
      <c r="D53" s="77"/>
      <c r="E53" s="78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6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6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C14:E16"/>
    <mergeCell ref="G14:G16"/>
    <mergeCell ref="I14:I16"/>
    <mergeCell ref="K14:K16"/>
    <mergeCell ref="M14:M16"/>
    <mergeCell ref="E2:K4"/>
    <mergeCell ref="B6:L6"/>
    <mergeCell ref="B10:C10"/>
    <mergeCell ref="E10:K10"/>
    <mergeCell ref="B12:N12"/>
    <mergeCell ref="M35:M37"/>
    <mergeCell ref="C18:E18"/>
    <mergeCell ref="C20:E20"/>
    <mergeCell ref="C22:E22"/>
    <mergeCell ref="C24:E24"/>
    <mergeCell ref="C26:E26"/>
    <mergeCell ref="C28:E28"/>
    <mergeCell ref="C51:E51"/>
    <mergeCell ref="C53:E53"/>
    <mergeCell ref="E8:K8"/>
    <mergeCell ref="B8:C8"/>
    <mergeCell ref="C39:E39"/>
    <mergeCell ref="C41:E41"/>
    <mergeCell ref="C43:E43"/>
    <mergeCell ref="C45:E45"/>
    <mergeCell ref="C47:E47"/>
    <mergeCell ref="C49:E49"/>
    <mergeCell ref="C30:E30"/>
    <mergeCell ref="B33:N33"/>
    <mergeCell ref="C35:E37"/>
    <mergeCell ref="G35:G37"/>
    <mergeCell ref="I35:I37"/>
    <mergeCell ref="K35:K37"/>
  </mergeCells>
  <pageMargins left="0.7" right="0.7" top="0.75" bottom="0.75" header="0.3" footer="0.3"/>
  <pageSetup scale="64" orientation="portrait" horizontalDpi="0" verticalDpi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2:AK55"/>
  <sheetViews>
    <sheetView workbookViewId="0">
      <selection activeCell="K51" sqref="K51"/>
    </sheetView>
  </sheetViews>
  <sheetFormatPr defaultColWidth="10.875" defaultRowHeight="15.25" x14ac:dyDescent="0.65"/>
  <cols>
    <col min="1" max="1" width="4.125" style="7" customWidth="1"/>
    <col min="2" max="2" width="1" style="7" customWidth="1"/>
    <col min="3" max="3" width="21.5" style="7" customWidth="1"/>
    <col min="4" max="4" width="0.625" style="7" customWidth="1"/>
    <col min="5" max="5" width="58.125" style="7" customWidth="1"/>
    <col min="6" max="6" width="0.875" style="7" customWidth="1"/>
    <col min="7" max="7" width="13.5" style="7" customWidth="1"/>
    <col min="8" max="8" width="0.875" style="7" customWidth="1"/>
    <col min="9" max="9" width="13" style="7" customWidth="1"/>
    <col min="10" max="10" width="0.875" style="7" customWidth="1"/>
    <col min="11" max="11" width="14.125" style="54" customWidth="1"/>
    <col min="12" max="12" width="1" style="7" customWidth="1"/>
    <col min="13" max="13" width="50.375" style="7" customWidth="1"/>
    <col min="14" max="14" width="1" style="7" customWidth="1"/>
    <col min="15" max="15" width="10.875" style="7" customWidth="1"/>
    <col min="16" max="17" width="10.875" style="7"/>
    <col min="18" max="19" width="10.875" style="7" customWidth="1"/>
    <col min="20" max="20" width="10.875" style="7"/>
    <col min="21" max="21" width="10.875" style="7" customWidth="1"/>
    <col min="22" max="22" width="10.875" style="7"/>
    <col min="23" max="23" width="10.875" style="7" customWidth="1"/>
    <col min="24" max="24" width="10.875" style="7"/>
    <col min="25" max="25" width="10.875" style="7" customWidth="1"/>
    <col min="26" max="16384" width="10.875" style="7"/>
  </cols>
  <sheetData>
    <row r="2" spans="1:37" ht="15.95" customHeight="1" x14ac:dyDescent="0.65">
      <c r="E2" s="88" t="s">
        <v>91</v>
      </c>
      <c r="F2" s="88"/>
      <c r="G2" s="88"/>
      <c r="H2" s="88"/>
      <c r="I2" s="88"/>
      <c r="J2" s="88"/>
      <c r="K2" s="88"/>
    </row>
    <row r="3" spans="1:37" ht="15.5" x14ac:dyDescent="0.65">
      <c r="C3" s="8"/>
      <c r="D3" s="8"/>
      <c r="E3" s="88"/>
      <c r="F3" s="88"/>
      <c r="G3" s="88"/>
      <c r="H3" s="88"/>
      <c r="I3" s="88"/>
      <c r="J3" s="88"/>
      <c r="K3" s="88"/>
    </row>
    <row r="4" spans="1:37" ht="15.5" x14ac:dyDescent="0.65">
      <c r="C4" s="8"/>
      <c r="D4" s="8"/>
      <c r="E4" s="88"/>
      <c r="F4" s="88"/>
      <c r="G4" s="88"/>
      <c r="H4" s="88"/>
      <c r="I4" s="88"/>
      <c r="J4" s="88"/>
      <c r="K4" s="88"/>
    </row>
    <row r="5" spans="1:37" s="9" customFormat="1" ht="32.15" customHeight="1" x14ac:dyDescent="0.7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0.95" customHeight="1" x14ac:dyDescent="0.65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37" ht="42" customHeight="1" x14ac:dyDescent="0.7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65">
      <c r="A8" s="41"/>
      <c r="B8" s="98" t="s">
        <v>93</v>
      </c>
      <c r="C8" s="98"/>
      <c r="E8" s="99" t="str">
        <f>Summary!E8</f>
        <v>Mt. San Antonio</v>
      </c>
      <c r="F8" s="100"/>
      <c r="G8" s="100"/>
      <c r="H8" s="100"/>
      <c r="I8" s="100"/>
      <c r="J8" s="100"/>
      <c r="K8" s="101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6.95" customHeight="1" x14ac:dyDescent="0.7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7.95" customHeight="1" x14ac:dyDescent="0.65">
      <c r="B10" s="83" t="s">
        <v>15</v>
      </c>
      <c r="C10" s="83"/>
      <c r="D10" s="15"/>
      <c r="E10" s="79"/>
      <c r="F10" s="80"/>
      <c r="G10" s="80"/>
      <c r="H10" s="80"/>
      <c r="I10" s="80"/>
      <c r="J10" s="80"/>
      <c r="K10" s="81"/>
      <c r="L10" s="8"/>
      <c r="M10" s="8"/>
    </row>
    <row r="11" spans="1:37" ht="15" customHeight="1" x14ac:dyDescent="0.7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1.95" customHeight="1" x14ac:dyDescent="0.65">
      <c r="A12" s="16"/>
      <c r="B12" s="74" t="s">
        <v>87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</row>
    <row r="13" spans="1:37" ht="8.15" customHeight="1" x14ac:dyDescent="0.6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5.95" customHeight="1" x14ac:dyDescent="0.65">
      <c r="A14" s="17"/>
      <c r="B14" s="23"/>
      <c r="C14" s="87"/>
      <c r="D14" s="87"/>
      <c r="E14" s="87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5.95" customHeight="1" x14ac:dyDescent="0.65">
      <c r="A15" s="17"/>
      <c r="B15" s="23"/>
      <c r="C15" s="87"/>
      <c r="D15" s="87"/>
      <c r="E15" s="87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5.95" customHeight="1" x14ac:dyDescent="0.65">
      <c r="A16" s="26"/>
      <c r="B16" s="27"/>
      <c r="C16" s="87"/>
      <c r="D16" s="87"/>
      <c r="E16" s="87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6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3.15" customHeight="1" x14ac:dyDescent="0.65">
      <c r="A18" s="34"/>
      <c r="B18" s="35"/>
      <c r="C18" s="84" t="s">
        <v>94</v>
      </c>
      <c r="D18" s="85"/>
      <c r="E18" s="86"/>
      <c r="F18" s="36"/>
      <c r="G18" s="66"/>
      <c r="H18" s="70"/>
      <c r="I18" s="66"/>
      <c r="J18" s="36"/>
      <c r="K18" s="62">
        <f>IFERROR((I18-G18)/G18,0)</f>
        <v>0</v>
      </c>
      <c r="L18" s="36"/>
      <c r="M18" s="64"/>
      <c r="N18" s="40"/>
    </row>
    <row r="19" spans="1:33" s="17" customFormat="1" ht="5.15" customHeight="1" x14ac:dyDescent="0.6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3.15" customHeight="1" x14ac:dyDescent="0.65">
      <c r="A20" s="34"/>
      <c r="B20" s="35"/>
      <c r="C20" s="84" t="s">
        <v>89</v>
      </c>
      <c r="D20" s="85"/>
      <c r="E20" s="86"/>
      <c r="F20" s="36"/>
      <c r="G20" s="66"/>
      <c r="H20" s="70"/>
      <c r="I20" s="66"/>
      <c r="J20" s="36"/>
      <c r="K20" s="62">
        <f>IFERROR((I20-G20)/G20,0)</f>
        <v>0</v>
      </c>
      <c r="L20" s="36"/>
      <c r="M20" s="64"/>
      <c r="N20" s="40"/>
    </row>
    <row r="21" spans="1:33" s="17" customFormat="1" ht="5.15" customHeight="1" x14ac:dyDescent="0.6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3.15" customHeight="1" x14ac:dyDescent="0.65">
      <c r="A22" s="34"/>
      <c r="B22" s="35"/>
      <c r="C22" s="84" t="s">
        <v>95</v>
      </c>
      <c r="D22" s="85"/>
      <c r="E22" s="86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5.15" customHeight="1" x14ac:dyDescent="0.6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3.15" customHeight="1" x14ac:dyDescent="0.65">
      <c r="A24" s="34"/>
      <c r="B24" s="35"/>
      <c r="C24" s="84" t="s">
        <v>96</v>
      </c>
      <c r="D24" s="85"/>
      <c r="E24" s="86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5.15" customHeight="1" x14ac:dyDescent="0.6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3.15" customHeight="1" x14ac:dyDescent="0.65">
      <c r="A26" s="34"/>
      <c r="B26" s="35"/>
      <c r="C26" s="84" t="s">
        <v>97</v>
      </c>
      <c r="D26" s="85"/>
      <c r="E26" s="86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5.15" customHeight="1" x14ac:dyDescent="0.6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3.15" customHeight="1" x14ac:dyDescent="0.65">
      <c r="A28" s="34"/>
      <c r="B28" s="35"/>
      <c r="C28" s="84" t="s">
        <v>98</v>
      </c>
      <c r="D28" s="85"/>
      <c r="E28" s="86"/>
      <c r="F28" s="36"/>
      <c r="G28" s="66"/>
      <c r="H28" s="70"/>
      <c r="I28" s="66"/>
      <c r="J28" s="36"/>
      <c r="K28" s="62">
        <f>IFERROR((I28-G28)/G28,0)</f>
        <v>0</v>
      </c>
      <c r="L28" s="36"/>
      <c r="M28" s="64"/>
      <c r="N28" s="40"/>
    </row>
    <row r="29" spans="1:33" s="17" customFormat="1" ht="5.15" customHeight="1" x14ac:dyDescent="0.6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3.15" customHeight="1" x14ac:dyDescent="0.65">
      <c r="A30" s="34"/>
      <c r="B30" s="35"/>
      <c r="C30" s="84" t="s">
        <v>99</v>
      </c>
      <c r="D30" s="85"/>
      <c r="E30" s="86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6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6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3.15" customHeight="1" x14ac:dyDescent="0.65">
      <c r="A33" s="41"/>
      <c r="B33" s="75" t="s">
        <v>88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</row>
    <row r="34" spans="1:33" ht="6" customHeight="1" x14ac:dyDescent="0.6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7.95" customHeight="1" x14ac:dyDescent="0.65">
      <c r="A35" s="17"/>
      <c r="B35" s="23"/>
      <c r="C35" s="87"/>
      <c r="D35" s="87"/>
      <c r="E35" s="87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5.15" customHeight="1" x14ac:dyDescent="0.65">
      <c r="A36" s="17"/>
      <c r="B36" s="23"/>
      <c r="C36" s="87"/>
      <c r="D36" s="87"/>
      <c r="E36" s="87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65">
      <c r="A37" s="26"/>
      <c r="B37" s="27"/>
      <c r="C37" s="87"/>
      <c r="D37" s="87"/>
      <c r="E37" s="87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6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3.15" customHeight="1" x14ac:dyDescent="0.65">
      <c r="A39" s="34"/>
      <c r="B39" s="35"/>
      <c r="C39" s="76" t="s">
        <v>3</v>
      </c>
      <c r="D39" s="77"/>
      <c r="E39" s="78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5.15" customHeight="1" x14ac:dyDescent="0.6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8.15" customHeight="1" x14ac:dyDescent="0.65">
      <c r="A41" s="34"/>
      <c r="B41" s="35"/>
      <c r="C41" s="76" t="s">
        <v>4</v>
      </c>
      <c r="D41" s="77"/>
      <c r="E41" s="78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5.15" customHeight="1" x14ac:dyDescent="0.6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8.15" customHeight="1" x14ac:dyDescent="0.65">
      <c r="A43" s="34"/>
      <c r="B43" s="35"/>
      <c r="C43" s="76" t="s">
        <v>5</v>
      </c>
      <c r="D43" s="77"/>
      <c r="E43" s="78"/>
      <c r="F43" s="36"/>
      <c r="G43" s="66"/>
      <c r="H43" s="61"/>
      <c r="I43" s="66"/>
      <c r="J43" s="36"/>
      <c r="K43" s="62">
        <f>IFERROR(I43/G43,0)</f>
        <v>0</v>
      </c>
      <c r="L43" s="36"/>
      <c r="M43" s="64"/>
      <c r="N43" s="40"/>
    </row>
    <row r="44" spans="1:33" s="17" customFormat="1" ht="5.15" customHeight="1" x14ac:dyDescent="0.6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8.15" customHeight="1" x14ac:dyDescent="0.65">
      <c r="A45" s="34"/>
      <c r="B45" s="35"/>
      <c r="C45" s="76" t="s">
        <v>6</v>
      </c>
      <c r="D45" s="77"/>
      <c r="E45" s="78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5.15" customHeight="1" x14ac:dyDescent="0.6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8.15" customHeight="1" x14ac:dyDescent="0.65">
      <c r="A47" s="34"/>
      <c r="B47" s="35"/>
      <c r="C47" s="76" t="s">
        <v>7</v>
      </c>
      <c r="D47" s="77"/>
      <c r="E47" s="78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5.15" customHeight="1" x14ac:dyDescent="0.6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8.15" customHeight="1" x14ac:dyDescent="0.65">
      <c r="A49" s="34"/>
      <c r="B49" s="35"/>
      <c r="C49" s="76" t="s">
        <v>8</v>
      </c>
      <c r="D49" s="77"/>
      <c r="E49" s="78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5.15" customHeight="1" x14ac:dyDescent="0.6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8.15" customHeight="1" x14ac:dyDescent="0.65">
      <c r="A51" s="34"/>
      <c r="B51" s="35"/>
      <c r="C51" s="76" t="s">
        <v>9</v>
      </c>
      <c r="D51" s="77"/>
      <c r="E51" s="78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5.15" customHeight="1" x14ac:dyDescent="0.6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8.15" customHeight="1" x14ac:dyDescent="0.65">
      <c r="A53" s="34"/>
      <c r="B53" s="35"/>
      <c r="C53" s="76" t="s">
        <v>10</v>
      </c>
      <c r="D53" s="77"/>
      <c r="E53" s="78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6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6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E2:K4"/>
    <mergeCell ref="B6:L6"/>
    <mergeCell ref="B8:C8"/>
    <mergeCell ref="E8:K8"/>
    <mergeCell ref="B10:C10"/>
    <mergeCell ref="E10:K10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C30:E30"/>
    <mergeCell ref="B33:N33"/>
    <mergeCell ref="C35:E37"/>
    <mergeCell ref="G35:G37"/>
    <mergeCell ref="I35:I37"/>
    <mergeCell ref="K35:K37"/>
    <mergeCell ref="M35:M37"/>
    <mergeCell ref="C51:E51"/>
    <mergeCell ref="C53:E53"/>
    <mergeCell ref="C39:E39"/>
    <mergeCell ref="C41:E41"/>
    <mergeCell ref="C43:E43"/>
    <mergeCell ref="C45:E45"/>
    <mergeCell ref="C47:E47"/>
    <mergeCell ref="C49:E49"/>
  </mergeCells>
  <pageMargins left="0.7" right="0.7" top="0.75" bottom="0.75" header="0.3" footer="0.3"/>
  <pageSetup scale="64" orientation="portrait" horizontalDpi="0" verticalDpi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2:AK55"/>
  <sheetViews>
    <sheetView workbookViewId="0">
      <selection activeCell="K51" sqref="K51"/>
    </sheetView>
  </sheetViews>
  <sheetFormatPr defaultColWidth="10.875" defaultRowHeight="15.25" x14ac:dyDescent="0.65"/>
  <cols>
    <col min="1" max="1" width="4.125" style="7" customWidth="1"/>
    <col min="2" max="2" width="1" style="7" customWidth="1"/>
    <col min="3" max="3" width="21.5" style="7" customWidth="1"/>
    <col min="4" max="4" width="0.625" style="7" customWidth="1"/>
    <col min="5" max="5" width="58.125" style="7" customWidth="1"/>
    <col min="6" max="6" width="0.875" style="7" customWidth="1"/>
    <col min="7" max="7" width="13.5" style="7" customWidth="1"/>
    <col min="8" max="8" width="0.875" style="7" customWidth="1"/>
    <col min="9" max="9" width="13" style="7" customWidth="1"/>
    <col min="10" max="10" width="0.875" style="7" customWidth="1"/>
    <col min="11" max="11" width="14.125" style="54" customWidth="1"/>
    <col min="12" max="12" width="1" style="7" customWidth="1"/>
    <col min="13" max="13" width="50.375" style="7" customWidth="1"/>
    <col min="14" max="14" width="1" style="7" customWidth="1"/>
    <col min="15" max="15" width="10.875" style="7" customWidth="1"/>
    <col min="16" max="17" width="10.875" style="7"/>
    <col min="18" max="19" width="10.875" style="7" customWidth="1"/>
    <col min="20" max="20" width="10.875" style="7"/>
    <col min="21" max="21" width="10.875" style="7" customWidth="1"/>
    <col min="22" max="22" width="10.875" style="7"/>
    <col min="23" max="23" width="10.875" style="7" customWidth="1"/>
    <col min="24" max="24" width="10.875" style="7"/>
    <col min="25" max="25" width="10.875" style="7" customWidth="1"/>
    <col min="26" max="16384" width="10.875" style="7"/>
  </cols>
  <sheetData>
    <row r="2" spans="1:37" ht="15.95" customHeight="1" x14ac:dyDescent="0.65">
      <c r="E2" s="88" t="s">
        <v>91</v>
      </c>
      <c r="F2" s="88"/>
      <c r="G2" s="88"/>
      <c r="H2" s="88"/>
      <c r="I2" s="88"/>
      <c r="J2" s="88"/>
      <c r="K2" s="88"/>
    </row>
    <row r="3" spans="1:37" ht="15.5" x14ac:dyDescent="0.65">
      <c r="C3" s="8"/>
      <c r="D3" s="8"/>
      <c r="E3" s="88"/>
      <c r="F3" s="88"/>
      <c r="G3" s="88"/>
      <c r="H3" s="88"/>
      <c r="I3" s="88"/>
      <c r="J3" s="88"/>
      <c r="K3" s="88"/>
    </row>
    <row r="4" spans="1:37" ht="15.5" x14ac:dyDescent="0.65">
      <c r="C4" s="8"/>
      <c r="D4" s="8"/>
      <c r="E4" s="88"/>
      <c r="F4" s="88"/>
      <c r="G4" s="88"/>
      <c r="H4" s="88"/>
      <c r="I4" s="88"/>
      <c r="J4" s="88"/>
      <c r="K4" s="88"/>
    </row>
    <row r="5" spans="1:37" s="9" customFormat="1" ht="32.15" customHeight="1" x14ac:dyDescent="0.7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0.95" customHeight="1" x14ac:dyDescent="0.65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37" ht="42" customHeight="1" x14ac:dyDescent="0.7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65">
      <c r="A8" s="41"/>
      <c r="B8" s="98" t="s">
        <v>93</v>
      </c>
      <c r="C8" s="98"/>
      <c r="E8" s="99" t="str">
        <f>Summary!E8</f>
        <v>Mt. San Antonio</v>
      </c>
      <c r="F8" s="100"/>
      <c r="G8" s="100"/>
      <c r="H8" s="100"/>
      <c r="I8" s="100"/>
      <c r="J8" s="100"/>
      <c r="K8" s="101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6.95" customHeight="1" x14ac:dyDescent="0.7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7.95" customHeight="1" x14ac:dyDescent="0.65">
      <c r="B10" s="83" t="s">
        <v>15</v>
      </c>
      <c r="C10" s="83"/>
      <c r="D10" s="15"/>
      <c r="E10" s="79"/>
      <c r="F10" s="80"/>
      <c r="G10" s="80"/>
      <c r="H10" s="80"/>
      <c r="I10" s="80"/>
      <c r="J10" s="80"/>
      <c r="K10" s="81"/>
      <c r="L10" s="8"/>
      <c r="M10" s="8"/>
    </row>
    <row r="11" spans="1:37" ht="15" customHeight="1" x14ac:dyDescent="0.7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1.95" customHeight="1" x14ac:dyDescent="0.65">
      <c r="A12" s="16"/>
      <c r="B12" s="74" t="s">
        <v>87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</row>
    <row r="13" spans="1:37" ht="8.15" customHeight="1" x14ac:dyDescent="0.6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5.95" customHeight="1" x14ac:dyDescent="0.65">
      <c r="A14" s="17"/>
      <c r="B14" s="23"/>
      <c r="C14" s="87"/>
      <c r="D14" s="87"/>
      <c r="E14" s="87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5.95" customHeight="1" x14ac:dyDescent="0.65">
      <c r="A15" s="17"/>
      <c r="B15" s="23"/>
      <c r="C15" s="87"/>
      <c r="D15" s="87"/>
      <c r="E15" s="87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5.95" customHeight="1" x14ac:dyDescent="0.65">
      <c r="A16" s="26"/>
      <c r="B16" s="27"/>
      <c r="C16" s="87"/>
      <c r="D16" s="87"/>
      <c r="E16" s="87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6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3.15" customHeight="1" x14ac:dyDescent="0.65">
      <c r="A18" s="34"/>
      <c r="B18" s="35"/>
      <c r="C18" s="84" t="s">
        <v>94</v>
      </c>
      <c r="D18" s="85"/>
      <c r="E18" s="86"/>
      <c r="F18" s="36"/>
      <c r="G18" s="66"/>
      <c r="H18" s="70"/>
      <c r="I18" s="66"/>
      <c r="J18" s="36"/>
      <c r="K18" s="62">
        <f>IFERROR((I18-G18)/G18,0)</f>
        <v>0</v>
      </c>
      <c r="L18" s="36"/>
      <c r="M18" s="64"/>
      <c r="N18" s="40"/>
    </row>
    <row r="19" spans="1:33" s="17" customFormat="1" ht="5.15" customHeight="1" x14ac:dyDescent="0.6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3.15" customHeight="1" x14ac:dyDescent="0.65">
      <c r="A20" s="34"/>
      <c r="B20" s="35"/>
      <c r="C20" s="84" t="s">
        <v>89</v>
      </c>
      <c r="D20" s="85"/>
      <c r="E20" s="86"/>
      <c r="F20" s="36"/>
      <c r="G20" s="66"/>
      <c r="H20" s="70"/>
      <c r="I20" s="66"/>
      <c r="J20" s="36"/>
      <c r="K20" s="62">
        <f>IFERROR((I20-G20)/G20,0)</f>
        <v>0</v>
      </c>
      <c r="L20" s="36"/>
      <c r="M20" s="64"/>
      <c r="N20" s="40"/>
    </row>
    <row r="21" spans="1:33" s="17" customFormat="1" ht="5.15" customHeight="1" x14ac:dyDescent="0.6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3.15" customHeight="1" x14ac:dyDescent="0.65">
      <c r="A22" s="34"/>
      <c r="B22" s="35"/>
      <c r="C22" s="84" t="s">
        <v>95</v>
      </c>
      <c r="D22" s="85"/>
      <c r="E22" s="86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5.15" customHeight="1" x14ac:dyDescent="0.6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3.15" customHeight="1" x14ac:dyDescent="0.65">
      <c r="A24" s="34"/>
      <c r="B24" s="35"/>
      <c r="C24" s="84" t="s">
        <v>96</v>
      </c>
      <c r="D24" s="85"/>
      <c r="E24" s="86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5.15" customHeight="1" x14ac:dyDescent="0.6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3.15" customHeight="1" x14ac:dyDescent="0.65">
      <c r="A26" s="34"/>
      <c r="B26" s="35"/>
      <c r="C26" s="84" t="s">
        <v>97</v>
      </c>
      <c r="D26" s="85"/>
      <c r="E26" s="86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5.15" customHeight="1" x14ac:dyDescent="0.6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3.15" customHeight="1" x14ac:dyDescent="0.65">
      <c r="A28" s="34"/>
      <c r="B28" s="35"/>
      <c r="C28" s="84" t="s">
        <v>98</v>
      </c>
      <c r="D28" s="85"/>
      <c r="E28" s="86"/>
      <c r="F28" s="36"/>
      <c r="G28" s="66"/>
      <c r="H28" s="70"/>
      <c r="I28" s="66"/>
      <c r="J28" s="36"/>
      <c r="K28" s="62">
        <f>IFERROR((I28-G28)/G28,0)</f>
        <v>0</v>
      </c>
      <c r="L28" s="36"/>
      <c r="M28" s="64"/>
      <c r="N28" s="40"/>
    </row>
    <row r="29" spans="1:33" s="17" customFormat="1" ht="5.15" customHeight="1" x14ac:dyDescent="0.6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3.15" customHeight="1" x14ac:dyDescent="0.65">
      <c r="A30" s="34"/>
      <c r="B30" s="35"/>
      <c r="C30" s="84" t="s">
        <v>99</v>
      </c>
      <c r="D30" s="85"/>
      <c r="E30" s="86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6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6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3.15" customHeight="1" x14ac:dyDescent="0.65">
      <c r="A33" s="41"/>
      <c r="B33" s="75" t="s">
        <v>88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</row>
    <row r="34" spans="1:33" ht="6" customHeight="1" x14ac:dyDescent="0.6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7.95" customHeight="1" x14ac:dyDescent="0.65">
      <c r="A35" s="17"/>
      <c r="B35" s="23"/>
      <c r="C35" s="87"/>
      <c r="D35" s="87"/>
      <c r="E35" s="87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5.15" customHeight="1" x14ac:dyDescent="0.65">
      <c r="A36" s="17"/>
      <c r="B36" s="23"/>
      <c r="C36" s="87"/>
      <c r="D36" s="87"/>
      <c r="E36" s="87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65">
      <c r="A37" s="26"/>
      <c r="B37" s="27"/>
      <c r="C37" s="87"/>
      <c r="D37" s="87"/>
      <c r="E37" s="87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6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3.15" customHeight="1" x14ac:dyDescent="0.65">
      <c r="A39" s="34"/>
      <c r="B39" s="35"/>
      <c r="C39" s="76" t="s">
        <v>3</v>
      </c>
      <c r="D39" s="77"/>
      <c r="E39" s="78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5.15" customHeight="1" x14ac:dyDescent="0.6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8.15" customHeight="1" x14ac:dyDescent="0.65">
      <c r="A41" s="34"/>
      <c r="B41" s="35"/>
      <c r="C41" s="76" t="s">
        <v>4</v>
      </c>
      <c r="D41" s="77"/>
      <c r="E41" s="78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5.15" customHeight="1" x14ac:dyDescent="0.6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8.15" customHeight="1" x14ac:dyDescent="0.65">
      <c r="A43" s="34"/>
      <c r="B43" s="35"/>
      <c r="C43" s="76" t="s">
        <v>5</v>
      </c>
      <c r="D43" s="77"/>
      <c r="E43" s="78"/>
      <c r="F43" s="36"/>
      <c r="G43" s="66"/>
      <c r="H43" s="61"/>
      <c r="I43" s="66"/>
      <c r="J43" s="36"/>
      <c r="K43" s="62">
        <f>IFERROR(I43/G43,0)</f>
        <v>0</v>
      </c>
      <c r="L43" s="36"/>
      <c r="M43" s="64"/>
      <c r="N43" s="40"/>
    </row>
    <row r="44" spans="1:33" s="17" customFormat="1" ht="5.15" customHeight="1" x14ac:dyDescent="0.6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8.15" customHeight="1" x14ac:dyDescent="0.65">
      <c r="A45" s="34"/>
      <c r="B45" s="35"/>
      <c r="C45" s="76" t="s">
        <v>6</v>
      </c>
      <c r="D45" s="77"/>
      <c r="E45" s="78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5.15" customHeight="1" x14ac:dyDescent="0.6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8.15" customHeight="1" x14ac:dyDescent="0.65">
      <c r="A47" s="34"/>
      <c r="B47" s="35"/>
      <c r="C47" s="76" t="s">
        <v>7</v>
      </c>
      <c r="D47" s="77"/>
      <c r="E47" s="78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5.15" customHeight="1" x14ac:dyDescent="0.6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8.15" customHeight="1" x14ac:dyDescent="0.65">
      <c r="A49" s="34"/>
      <c r="B49" s="35"/>
      <c r="C49" s="76" t="s">
        <v>8</v>
      </c>
      <c r="D49" s="77"/>
      <c r="E49" s="78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5.15" customHeight="1" x14ac:dyDescent="0.6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8.15" customHeight="1" x14ac:dyDescent="0.65">
      <c r="A51" s="34"/>
      <c r="B51" s="35"/>
      <c r="C51" s="76" t="s">
        <v>9</v>
      </c>
      <c r="D51" s="77"/>
      <c r="E51" s="78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5.15" customHeight="1" x14ac:dyDescent="0.6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8.15" customHeight="1" x14ac:dyDescent="0.65">
      <c r="A53" s="34"/>
      <c r="B53" s="35"/>
      <c r="C53" s="76" t="s">
        <v>10</v>
      </c>
      <c r="D53" s="77"/>
      <c r="E53" s="78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6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6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E2:K4"/>
    <mergeCell ref="B6:L6"/>
    <mergeCell ref="B8:C8"/>
    <mergeCell ref="E8:K8"/>
    <mergeCell ref="B10:C10"/>
    <mergeCell ref="E10:K10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C30:E30"/>
    <mergeCell ref="B33:N33"/>
    <mergeCell ref="C35:E37"/>
    <mergeCell ref="G35:G37"/>
    <mergeCell ref="I35:I37"/>
    <mergeCell ref="K35:K37"/>
    <mergeCell ref="M35:M37"/>
    <mergeCell ref="C51:E51"/>
    <mergeCell ref="C53:E53"/>
    <mergeCell ref="C39:E39"/>
    <mergeCell ref="C41:E41"/>
    <mergeCell ref="C43:E43"/>
    <mergeCell ref="C45:E45"/>
    <mergeCell ref="C47:E47"/>
    <mergeCell ref="C49:E49"/>
  </mergeCells>
  <pageMargins left="0.7" right="0.7" top="0.75" bottom="0.75" header="0.3" footer="0.3"/>
  <pageSetup scale="64" orientation="portrait" horizontalDpi="0" verticalDpi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2:AK55"/>
  <sheetViews>
    <sheetView workbookViewId="0">
      <selection activeCell="K51" sqref="K51"/>
    </sheetView>
  </sheetViews>
  <sheetFormatPr defaultColWidth="10.875" defaultRowHeight="15.25" x14ac:dyDescent="0.65"/>
  <cols>
    <col min="1" max="1" width="4.125" style="7" customWidth="1"/>
    <col min="2" max="2" width="1" style="7" customWidth="1"/>
    <col min="3" max="3" width="21.5" style="7" customWidth="1"/>
    <col min="4" max="4" width="0.625" style="7" customWidth="1"/>
    <col min="5" max="5" width="58.125" style="7" customWidth="1"/>
    <col min="6" max="6" width="0.875" style="7" customWidth="1"/>
    <col min="7" max="7" width="13.5" style="7" customWidth="1"/>
    <col min="8" max="8" width="0.875" style="7" customWidth="1"/>
    <col min="9" max="9" width="13" style="7" customWidth="1"/>
    <col min="10" max="10" width="0.875" style="7" customWidth="1"/>
    <col min="11" max="11" width="14.125" style="54" customWidth="1"/>
    <col min="12" max="12" width="1" style="7" customWidth="1"/>
    <col min="13" max="13" width="50.375" style="7" customWidth="1"/>
    <col min="14" max="14" width="1" style="7" customWidth="1"/>
    <col min="15" max="15" width="10.875" style="7" customWidth="1"/>
    <col min="16" max="17" width="10.875" style="7"/>
    <col min="18" max="19" width="10.875" style="7" customWidth="1"/>
    <col min="20" max="20" width="10.875" style="7"/>
    <col min="21" max="21" width="10.875" style="7" customWidth="1"/>
    <col min="22" max="22" width="10.875" style="7"/>
    <col min="23" max="23" width="10.875" style="7" customWidth="1"/>
    <col min="24" max="24" width="10.875" style="7"/>
    <col min="25" max="25" width="10.875" style="7" customWidth="1"/>
    <col min="26" max="16384" width="10.875" style="7"/>
  </cols>
  <sheetData>
    <row r="2" spans="1:37" ht="15.95" customHeight="1" x14ac:dyDescent="0.65">
      <c r="E2" s="88" t="s">
        <v>91</v>
      </c>
      <c r="F2" s="88"/>
      <c r="G2" s="88"/>
      <c r="H2" s="88"/>
      <c r="I2" s="88"/>
      <c r="J2" s="88"/>
      <c r="K2" s="88"/>
    </row>
    <row r="3" spans="1:37" ht="15.5" x14ac:dyDescent="0.65">
      <c r="C3" s="8"/>
      <c r="D3" s="8"/>
      <c r="E3" s="88"/>
      <c r="F3" s="88"/>
      <c r="G3" s="88"/>
      <c r="H3" s="88"/>
      <c r="I3" s="88"/>
      <c r="J3" s="88"/>
      <c r="K3" s="88"/>
    </row>
    <row r="4" spans="1:37" ht="15.5" x14ac:dyDescent="0.65">
      <c r="C4" s="8"/>
      <c r="D4" s="8"/>
      <c r="E4" s="88"/>
      <c r="F4" s="88"/>
      <c r="G4" s="88"/>
      <c r="H4" s="88"/>
      <c r="I4" s="88"/>
      <c r="J4" s="88"/>
      <c r="K4" s="88"/>
    </row>
    <row r="5" spans="1:37" s="9" customFormat="1" ht="32.15" customHeight="1" x14ac:dyDescent="0.7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0.95" customHeight="1" x14ac:dyDescent="0.65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37" ht="42" customHeight="1" x14ac:dyDescent="0.7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65">
      <c r="A8" s="41"/>
      <c r="B8" s="98" t="s">
        <v>93</v>
      </c>
      <c r="C8" s="98"/>
      <c r="E8" s="99" t="str">
        <f>Summary!E8</f>
        <v>Mt. San Antonio</v>
      </c>
      <c r="F8" s="100"/>
      <c r="G8" s="100"/>
      <c r="H8" s="100"/>
      <c r="I8" s="100"/>
      <c r="J8" s="100"/>
      <c r="K8" s="101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6.95" customHeight="1" x14ac:dyDescent="0.7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7.95" customHeight="1" x14ac:dyDescent="0.65">
      <c r="B10" s="83" t="s">
        <v>15</v>
      </c>
      <c r="C10" s="83"/>
      <c r="D10" s="15"/>
      <c r="E10" s="79"/>
      <c r="F10" s="80"/>
      <c r="G10" s="80"/>
      <c r="H10" s="80"/>
      <c r="I10" s="80"/>
      <c r="J10" s="80"/>
      <c r="K10" s="81"/>
      <c r="L10" s="8"/>
      <c r="M10" s="8"/>
    </row>
    <row r="11" spans="1:37" ht="15" customHeight="1" x14ac:dyDescent="0.7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1.95" customHeight="1" x14ac:dyDescent="0.65">
      <c r="A12" s="16"/>
      <c r="B12" s="74" t="s">
        <v>87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</row>
    <row r="13" spans="1:37" ht="8.15" customHeight="1" x14ac:dyDescent="0.6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5.95" customHeight="1" x14ac:dyDescent="0.65">
      <c r="A14" s="17"/>
      <c r="B14" s="23"/>
      <c r="C14" s="87"/>
      <c r="D14" s="87"/>
      <c r="E14" s="87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5.95" customHeight="1" x14ac:dyDescent="0.65">
      <c r="A15" s="17"/>
      <c r="B15" s="23"/>
      <c r="C15" s="87"/>
      <c r="D15" s="87"/>
      <c r="E15" s="87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5.95" customHeight="1" x14ac:dyDescent="0.65">
      <c r="A16" s="26"/>
      <c r="B16" s="27"/>
      <c r="C16" s="87"/>
      <c r="D16" s="87"/>
      <c r="E16" s="87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6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3.15" customHeight="1" x14ac:dyDescent="0.65">
      <c r="A18" s="34"/>
      <c r="B18" s="35"/>
      <c r="C18" s="84" t="s">
        <v>94</v>
      </c>
      <c r="D18" s="85"/>
      <c r="E18" s="86"/>
      <c r="F18" s="36"/>
      <c r="G18" s="66"/>
      <c r="H18" s="70"/>
      <c r="I18" s="66"/>
      <c r="J18" s="36"/>
      <c r="K18" s="62">
        <f>IFERROR((I18-G18)/G18,0)</f>
        <v>0</v>
      </c>
      <c r="L18" s="36"/>
      <c r="M18" s="64"/>
      <c r="N18" s="40"/>
    </row>
    <row r="19" spans="1:33" s="17" customFormat="1" ht="5.15" customHeight="1" x14ac:dyDescent="0.6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3.15" customHeight="1" x14ac:dyDescent="0.65">
      <c r="A20" s="34"/>
      <c r="B20" s="35"/>
      <c r="C20" s="84" t="s">
        <v>89</v>
      </c>
      <c r="D20" s="85"/>
      <c r="E20" s="86"/>
      <c r="F20" s="36"/>
      <c r="G20" s="66"/>
      <c r="H20" s="70"/>
      <c r="I20" s="66"/>
      <c r="J20" s="36"/>
      <c r="K20" s="62">
        <f>IFERROR((I20-G20)/G20,0)</f>
        <v>0</v>
      </c>
      <c r="L20" s="36"/>
      <c r="M20" s="64"/>
      <c r="N20" s="40"/>
    </row>
    <row r="21" spans="1:33" s="17" customFormat="1" ht="5.15" customHeight="1" x14ac:dyDescent="0.6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3.15" customHeight="1" x14ac:dyDescent="0.65">
      <c r="A22" s="34"/>
      <c r="B22" s="35"/>
      <c r="C22" s="84" t="s">
        <v>95</v>
      </c>
      <c r="D22" s="85"/>
      <c r="E22" s="86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5.15" customHeight="1" x14ac:dyDescent="0.6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3.15" customHeight="1" x14ac:dyDescent="0.65">
      <c r="A24" s="34"/>
      <c r="B24" s="35"/>
      <c r="C24" s="84" t="s">
        <v>96</v>
      </c>
      <c r="D24" s="85"/>
      <c r="E24" s="86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5.15" customHeight="1" x14ac:dyDescent="0.6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3.15" customHeight="1" x14ac:dyDescent="0.65">
      <c r="A26" s="34"/>
      <c r="B26" s="35"/>
      <c r="C26" s="84" t="s">
        <v>97</v>
      </c>
      <c r="D26" s="85"/>
      <c r="E26" s="86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5.15" customHeight="1" x14ac:dyDescent="0.6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3.15" customHeight="1" x14ac:dyDescent="0.65">
      <c r="A28" s="34"/>
      <c r="B28" s="35"/>
      <c r="C28" s="84" t="s">
        <v>98</v>
      </c>
      <c r="D28" s="85"/>
      <c r="E28" s="86"/>
      <c r="F28" s="36"/>
      <c r="G28" s="66"/>
      <c r="H28" s="70"/>
      <c r="I28" s="66"/>
      <c r="J28" s="36"/>
      <c r="K28" s="62">
        <f>IFERROR((I28-G28)/G28,0)</f>
        <v>0</v>
      </c>
      <c r="L28" s="36"/>
      <c r="M28" s="64"/>
      <c r="N28" s="40"/>
    </row>
    <row r="29" spans="1:33" s="17" customFormat="1" ht="5.15" customHeight="1" x14ac:dyDescent="0.6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3.15" customHeight="1" x14ac:dyDescent="0.65">
      <c r="A30" s="34"/>
      <c r="B30" s="35"/>
      <c r="C30" s="84" t="s">
        <v>99</v>
      </c>
      <c r="D30" s="85"/>
      <c r="E30" s="86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6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6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3.15" customHeight="1" x14ac:dyDescent="0.65">
      <c r="A33" s="41"/>
      <c r="B33" s="75" t="s">
        <v>88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</row>
    <row r="34" spans="1:33" ht="6" customHeight="1" x14ac:dyDescent="0.6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7.95" customHeight="1" x14ac:dyDescent="0.65">
      <c r="A35" s="17"/>
      <c r="B35" s="23"/>
      <c r="C35" s="87"/>
      <c r="D35" s="87"/>
      <c r="E35" s="87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5.15" customHeight="1" x14ac:dyDescent="0.65">
      <c r="A36" s="17"/>
      <c r="B36" s="23"/>
      <c r="C36" s="87"/>
      <c r="D36" s="87"/>
      <c r="E36" s="87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65">
      <c r="A37" s="26"/>
      <c r="B37" s="27"/>
      <c r="C37" s="87"/>
      <c r="D37" s="87"/>
      <c r="E37" s="87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6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3.15" customHeight="1" x14ac:dyDescent="0.65">
      <c r="A39" s="34"/>
      <c r="B39" s="35"/>
      <c r="C39" s="76" t="s">
        <v>3</v>
      </c>
      <c r="D39" s="77"/>
      <c r="E39" s="78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5.15" customHeight="1" x14ac:dyDescent="0.6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8.15" customHeight="1" x14ac:dyDescent="0.65">
      <c r="A41" s="34"/>
      <c r="B41" s="35"/>
      <c r="C41" s="76" t="s">
        <v>4</v>
      </c>
      <c r="D41" s="77"/>
      <c r="E41" s="78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5.15" customHeight="1" x14ac:dyDescent="0.6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8.15" customHeight="1" x14ac:dyDescent="0.65">
      <c r="A43" s="34"/>
      <c r="B43" s="35"/>
      <c r="C43" s="76" t="s">
        <v>5</v>
      </c>
      <c r="D43" s="77"/>
      <c r="E43" s="78"/>
      <c r="F43" s="36"/>
      <c r="G43" s="66"/>
      <c r="H43" s="61"/>
      <c r="I43" s="66"/>
      <c r="J43" s="36"/>
      <c r="K43" s="62">
        <f>IFERROR(I43/G43,0)</f>
        <v>0</v>
      </c>
      <c r="L43" s="36"/>
      <c r="M43" s="64"/>
      <c r="N43" s="40"/>
    </row>
    <row r="44" spans="1:33" s="17" customFormat="1" ht="5.15" customHeight="1" x14ac:dyDescent="0.6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8.15" customHeight="1" x14ac:dyDescent="0.65">
      <c r="A45" s="34"/>
      <c r="B45" s="35"/>
      <c r="C45" s="76" t="s">
        <v>6</v>
      </c>
      <c r="D45" s="77"/>
      <c r="E45" s="78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5.15" customHeight="1" x14ac:dyDescent="0.6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8.15" customHeight="1" x14ac:dyDescent="0.65">
      <c r="A47" s="34"/>
      <c r="B47" s="35"/>
      <c r="C47" s="76" t="s">
        <v>7</v>
      </c>
      <c r="D47" s="77"/>
      <c r="E47" s="78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5.15" customHeight="1" x14ac:dyDescent="0.6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8.15" customHeight="1" x14ac:dyDescent="0.65">
      <c r="A49" s="34"/>
      <c r="B49" s="35"/>
      <c r="C49" s="76" t="s">
        <v>8</v>
      </c>
      <c r="D49" s="77"/>
      <c r="E49" s="78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5.15" customHeight="1" x14ac:dyDescent="0.6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8.15" customHeight="1" x14ac:dyDescent="0.65">
      <c r="A51" s="34"/>
      <c r="B51" s="35"/>
      <c r="C51" s="76" t="s">
        <v>9</v>
      </c>
      <c r="D51" s="77"/>
      <c r="E51" s="78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5.15" customHeight="1" x14ac:dyDescent="0.6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8.15" customHeight="1" x14ac:dyDescent="0.65">
      <c r="A53" s="34"/>
      <c r="B53" s="35"/>
      <c r="C53" s="76" t="s">
        <v>10</v>
      </c>
      <c r="D53" s="77"/>
      <c r="E53" s="78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6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6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E2:K4"/>
    <mergeCell ref="B6:L6"/>
    <mergeCell ref="B8:C8"/>
    <mergeCell ref="E8:K8"/>
    <mergeCell ref="B10:C10"/>
    <mergeCell ref="E10:K10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C30:E30"/>
    <mergeCell ref="B33:N33"/>
    <mergeCell ref="C35:E37"/>
    <mergeCell ref="G35:G37"/>
    <mergeCell ref="I35:I37"/>
    <mergeCell ref="K35:K37"/>
    <mergeCell ref="M35:M37"/>
    <mergeCell ref="C51:E51"/>
    <mergeCell ref="C53:E53"/>
    <mergeCell ref="C39:E39"/>
    <mergeCell ref="C41:E41"/>
    <mergeCell ref="C43:E43"/>
    <mergeCell ref="C45:E45"/>
    <mergeCell ref="C47:E47"/>
    <mergeCell ref="C49:E49"/>
  </mergeCells>
  <pageMargins left="0.7" right="0.7" top="0.75" bottom="0.75" header="0.3" footer="0.3"/>
  <pageSetup scale="64" orientation="portrait" horizontalDpi="0" verticalDpi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2:AK55"/>
  <sheetViews>
    <sheetView workbookViewId="0">
      <selection activeCell="K51" sqref="K51"/>
    </sheetView>
  </sheetViews>
  <sheetFormatPr defaultColWidth="10.875" defaultRowHeight="15.25" x14ac:dyDescent="0.65"/>
  <cols>
    <col min="1" max="1" width="4.125" style="7" customWidth="1"/>
    <col min="2" max="2" width="1" style="7" customWidth="1"/>
    <col min="3" max="3" width="21.5" style="7" customWidth="1"/>
    <col min="4" max="4" width="0.625" style="7" customWidth="1"/>
    <col min="5" max="5" width="58.125" style="7" customWidth="1"/>
    <col min="6" max="6" width="0.875" style="7" customWidth="1"/>
    <col min="7" max="7" width="13.5" style="7" customWidth="1"/>
    <col min="8" max="8" width="0.875" style="7" customWidth="1"/>
    <col min="9" max="9" width="13" style="7" customWidth="1"/>
    <col min="10" max="10" width="0.875" style="7" customWidth="1"/>
    <col min="11" max="11" width="14.125" style="54" customWidth="1"/>
    <col min="12" max="12" width="1" style="7" customWidth="1"/>
    <col min="13" max="13" width="50.375" style="7" customWidth="1"/>
    <col min="14" max="14" width="1" style="7" customWidth="1"/>
    <col min="15" max="15" width="10.875" style="7" customWidth="1"/>
    <col min="16" max="17" width="10.875" style="7"/>
    <col min="18" max="19" width="10.875" style="7" customWidth="1"/>
    <col min="20" max="20" width="10.875" style="7"/>
    <col min="21" max="21" width="10.875" style="7" customWidth="1"/>
    <col min="22" max="22" width="10.875" style="7"/>
    <col min="23" max="23" width="10.875" style="7" customWidth="1"/>
    <col min="24" max="24" width="10.875" style="7"/>
    <col min="25" max="25" width="10.875" style="7" customWidth="1"/>
    <col min="26" max="16384" width="10.875" style="7"/>
  </cols>
  <sheetData>
    <row r="2" spans="1:37" ht="15.95" customHeight="1" x14ac:dyDescent="0.65">
      <c r="E2" s="88" t="s">
        <v>91</v>
      </c>
      <c r="F2" s="88"/>
      <c r="G2" s="88"/>
      <c r="H2" s="88"/>
      <c r="I2" s="88"/>
      <c r="J2" s="88"/>
      <c r="K2" s="88"/>
    </row>
    <row r="3" spans="1:37" ht="15.5" x14ac:dyDescent="0.65">
      <c r="C3" s="8"/>
      <c r="D3" s="8"/>
      <c r="E3" s="88"/>
      <c r="F3" s="88"/>
      <c r="G3" s="88"/>
      <c r="H3" s="88"/>
      <c r="I3" s="88"/>
      <c r="J3" s="88"/>
      <c r="K3" s="88"/>
    </row>
    <row r="4" spans="1:37" ht="15.5" x14ac:dyDescent="0.65">
      <c r="C4" s="8"/>
      <c r="D4" s="8"/>
      <c r="E4" s="88"/>
      <c r="F4" s="88"/>
      <c r="G4" s="88"/>
      <c r="H4" s="88"/>
      <c r="I4" s="88"/>
      <c r="J4" s="88"/>
      <c r="K4" s="88"/>
    </row>
    <row r="5" spans="1:37" s="9" customFormat="1" ht="32.15" customHeight="1" x14ac:dyDescent="0.7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0.95" customHeight="1" x14ac:dyDescent="0.65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37" ht="42" customHeight="1" x14ac:dyDescent="0.7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65">
      <c r="A8" s="41"/>
      <c r="B8" s="98" t="s">
        <v>93</v>
      </c>
      <c r="C8" s="98"/>
      <c r="E8" s="99" t="str">
        <f>Summary!E8</f>
        <v>Mt. San Antonio</v>
      </c>
      <c r="F8" s="100"/>
      <c r="G8" s="100"/>
      <c r="H8" s="100"/>
      <c r="I8" s="100"/>
      <c r="J8" s="100"/>
      <c r="K8" s="101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6.95" customHeight="1" x14ac:dyDescent="0.7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7.95" customHeight="1" x14ac:dyDescent="0.65">
      <c r="B10" s="83" t="s">
        <v>15</v>
      </c>
      <c r="C10" s="83"/>
      <c r="D10" s="15"/>
      <c r="E10" s="79"/>
      <c r="F10" s="80"/>
      <c r="G10" s="80"/>
      <c r="H10" s="80"/>
      <c r="I10" s="80"/>
      <c r="J10" s="80"/>
      <c r="K10" s="81"/>
      <c r="L10" s="8"/>
      <c r="M10" s="8"/>
    </row>
    <row r="11" spans="1:37" ht="15" customHeight="1" x14ac:dyDescent="0.7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1.95" customHeight="1" x14ac:dyDescent="0.65">
      <c r="A12" s="16"/>
      <c r="B12" s="74" t="s">
        <v>87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</row>
    <row r="13" spans="1:37" ht="8.15" customHeight="1" x14ac:dyDescent="0.6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5.95" customHeight="1" x14ac:dyDescent="0.65">
      <c r="A14" s="17"/>
      <c r="B14" s="23"/>
      <c r="C14" s="87"/>
      <c r="D14" s="87"/>
      <c r="E14" s="87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5.95" customHeight="1" x14ac:dyDescent="0.65">
      <c r="A15" s="17"/>
      <c r="B15" s="23"/>
      <c r="C15" s="87"/>
      <c r="D15" s="87"/>
      <c r="E15" s="87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5.95" customHeight="1" x14ac:dyDescent="0.65">
      <c r="A16" s="26"/>
      <c r="B16" s="27"/>
      <c r="C16" s="87"/>
      <c r="D16" s="87"/>
      <c r="E16" s="87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6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3.15" customHeight="1" x14ac:dyDescent="0.65">
      <c r="A18" s="34"/>
      <c r="B18" s="35"/>
      <c r="C18" s="84" t="s">
        <v>94</v>
      </c>
      <c r="D18" s="85"/>
      <c r="E18" s="86"/>
      <c r="F18" s="36"/>
      <c r="G18" s="66"/>
      <c r="H18" s="70"/>
      <c r="I18" s="66"/>
      <c r="J18" s="36"/>
      <c r="K18" s="62">
        <f>IFERROR((I18-G18)/G18,0)</f>
        <v>0</v>
      </c>
      <c r="L18" s="36"/>
      <c r="M18" s="64"/>
      <c r="N18" s="40"/>
    </row>
    <row r="19" spans="1:33" s="17" customFormat="1" ht="5.15" customHeight="1" x14ac:dyDescent="0.6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3.15" customHeight="1" x14ac:dyDescent="0.65">
      <c r="A20" s="34"/>
      <c r="B20" s="35"/>
      <c r="C20" s="84" t="s">
        <v>89</v>
      </c>
      <c r="D20" s="85"/>
      <c r="E20" s="86"/>
      <c r="F20" s="36"/>
      <c r="G20" s="66"/>
      <c r="H20" s="70"/>
      <c r="I20" s="66"/>
      <c r="J20" s="36"/>
      <c r="K20" s="62">
        <f>IFERROR((I20-G20)/G20,0)</f>
        <v>0</v>
      </c>
      <c r="L20" s="36"/>
      <c r="M20" s="64"/>
      <c r="N20" s="40"/>
    </row>
    <row r="21" spans="1:33" s="17" customFormat="1" ht="5.15" customHeight="1" x14ac:dyDescent="0.6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3.15" customHeight="1" x14ac:dyDescent="0.65">
      <c r="A22" s="34"/>
      <c r="B22" s="35"/>
      <c r="C22" s="84" t="s">
        <v>95</v>
      </c>
      <c r="D22" s="85"/>
      <c r="E22" s="86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5.15" customHeight="1" x14ac:dyDescent="0.6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3.15" customHeight="1" x14ac:dyDescent="0.65">
      <c r="A24" s="34"/>
      <c r="B24" s="35"/>
      <c r="C24" s="84" t="s">
        <v>96</v>
      </c>
      <c r="D24" s="85"/>
      <c r="E24" s="86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5.15" customHeight="1" x14ac:dyDescent="0.6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3.15" customHeight="1" x14ac:dyDescent="0.65">
      <c r="A26" s="34"/>
      <c r="B26" s="35"/>
      <c r="C26" s="84" t="s">
        <v>97</v>
      </c>
      <c r="D26" s="85"/>
      <c r="E26" s="86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5.15" customHeight="1" x14ac:dyDescent="0.6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3.15" customHeight="1" x14ac:dyDescent="0.65">
      <c r="A28" s="34"/>
      <c r="B28" s="35"/>
      <c r="C28" s="84" t="s">
        <v>98</v>
      </c>
      <c r="D28" s="85"/>
      <c r="E28" s="86"/>
      <c r="F28" s="36"/>
      <c r="G28" s="66"/>
      <c r="H28" s="70"/>
      <c r="I28" s="66"/>
      <c r="J28" s="36"/>
      <c r="K28" s="62">
        <f>IFERROR((I28-G28)/G28,0)</f>
        <v>0</v>
      </c>
      <c r="L28" s="36"/>
      <c r="M28" s="64"/>
      <c r="N28" s="40"/>
    </row>
    <row r="29" spans="1:33" s="17" customFormat="1" ht="5.15" customHeight="1" x14ac:dyDescent="0.6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3.15" customHeight="1" x14ac:dyDescent="0.65">
      <c r="A30" s="34"/>
      <c r="B30" s="35"/>
      <c r="C30" s="84" t="s">
        <v>99</v>
      </c>
      <c r="D30" s="85"/>
      <c r="E30" s="86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6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6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3.15" customHeight="1" x14ac:dyDescent="0.65">
      <c r="A33" s="41"/>
      <c r="B33" s="75" t="s">
        <v>88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</row>
    <row r="34" spans="1:33" ht="6" customHeight="1" x14ac:dyDescent="0.6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7.95" customHeight="1" x14ac:dyDescent="0.65">
      <c r="A35" s="17"/>
      <c r="B35" s="23"/>
      <c r="C35" s="87"/>
      <c r="D35" s="87"/>
      <c r="E35" s="87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5.15" customHeight="1" x14ac:dyDescent="0.65">
      <c r="A36" s="17"/>
      <c r="B36" s="23"/>
      <c r="C36" s="87"/>
      <c r="D36" s="87"/>
      <c r="E36" s="87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65">
      <c r="A37" s="26"/>
      <c r="B37" s="27"/>
      <c r="C37" s="87"/>
      <c r="D37" s="87"/>
      <c r="E37" s="87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6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3.15" customHeight="1" x14ac:dyDescent="0.65">
      <c r="A39" s="34"/>
      <c r="B39" s="35"/>
      <c r="C39" s="76" t="s">
        <v>3</v>
      </c>
      <c r="D39" s="77"/>
      <c r="E39" s="78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5.15" customHeight="1" x14ac:dyDescent="0.6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8.15" customHeight="1" x14ac:dyDescent="0.65">
      <c r="A41" s="34"/>
      <c r="B41" s="35"/>
      <c r="C41" s="76" t="s">
        <v>4</v>
      </c>
      <c r="D41" s="77"/>
      <c r="E41" s="78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5.15" customHeight="1" x14ac:dyDescent="0.6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8.15" customHeight="1" x14ac:dyDescent="0.65">
      <c r="A43" s="34"/>
      <c r="B43" s="35"/>
      <c r="C43" s="76" t="s">
        <v>5</v>
      </c>
      <c r="D43" s="77"/>
      <c r="E43" s="78"/>
      <c r="F43" s="36"/>
      <c r="G43" s="66"/>
      <c r="H43" s="61"/>
      <c r="I43" s="66"/>
      <c r="J43" s="36"/>
      <c r="K43" s="62">
        <f>IFERROR(I43/G43,0)</f>
        <v>0</v>
      </c>
      <c r="L43" s="36"/>
      <c r="M43" s="64"/>
      <c r="N43" s="40"/>
    </row>
    <row r="44" spans="1:33" s="17" customFormat="1" ht="5.15" customHeight="1" x14ac:dyDescent="0.6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8.15" customHeight="1" x14ac:dyDescent="0.65">
      <c r="A45" s="34"/>
      <c r="B45" s="35"/>
      <c r="C45" s="76" t="s">
        <v>6</v>
      </c>
      <c r="D45" s="77"/>
      <c r="E45" s="78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5.15" customHeight="1" x14ac:dyDescent="0.6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8.15" customHeight="1" x14ac:dyDescent="0.65">
      <c r="A47" s="34"/>
      <c r="B47" s="35"/>
      <c r="C47" s="76" t="s">
        <v>7</v>
      </c>
      <c r="D47" s="77"/>
      <c r="E47" s="78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5.15" customHeight="1" x14ac:dyDescent="0.6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8.15" customHeight="1" x14ac:dyDescent="0.65">
      <c r="A49" s="34"/>
      <c r="B49" s="35"/>
      <c r="C49" s="76" t="s">
        <v>8</v>
      </c>
      <c r="D49" s="77"/>
      <c r="E49" s="78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5.15" customHeight="1" x14ac:dyDescent="0.6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8.15" customHeight="1" x14ac:dyDescent="0.65">
      <c r="A51" s="34"/>
      <c r="B51" s="35"/>
      <c r="C51" s="76" t="s">
        <v>9</v>
      </c>
      <c r="D51" s="77"/>
      <c r="E51" s="78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5.15" customHeight="1" x14ac:dyDescent="0.6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8.15" customHeight="1" x14ac:dyDescent="0.65">
      <c r="A53" s="34"/>
      <c r="B53" s="35"/>
      <c r="C53" s="76" t="s">
        <v>10</v>
      </c>
      <c r="D53" s="77"/>
      <c r="E53" s="78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6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6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E2:K4"/>
    <mergeCell ref="B6:L6"/>
    <mergeCell ref="B8:C8"/>
    <mergeCell ref="E8:K8"/>
    <mergeCell ref="B10:C10"/>
    <mergeCell ref="E10:K10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C30:E30"/>
    <mergeCell ref="B33:N33"/>
    <mergeCell ref="C35:E37"/>
    <mergeCell ref="G35:G37"/>
    <mergeCell ref="I35:I37"/>
    <mergeCell ref="K35:K37"/>
    <mergeCell ref="M35:M37"/>
    <mergeCell ref="C51:E51"/>
    <mergeCell ref="C53:E53"/>
    <mergeCell ref="C39:E39"/>
    <mergeCell ref="C41:E41"/>
    <mergeCell ref="C43:E43"/>
    <mergeCell ref="C45:E45"/>
    <mergeCell ref="C47:E47"/>
    <mergeCell ref="C49:E49"/>
  </mergeCells>
  <pageMargins left="0.7" right="0.7" top="0.75" bottom="0.75" header="0.3" footer="0.3"/>
  <pageSetup scale="64" orientation="portrait" horizontalDpi="0" verticalDpi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2:AK55"/>
  <sheetViews>
    <sheetView workbookViewId="0">
      <selection activeCell="K51" sqref="K51"/>
    </sheetView>
  </sheetViews>
  <sheetFormatPr defaultColWidth="10.875" defaultRowHeight="15.25" x14ac:dyDescent="0.65"/>
  <cols>
    <col min="1" max="1" width="4.125" style="7" customWidth="1"/>
    <col min="2" max="2" width="1" style="7" customWidth="1"/>
    <col min="3" max="3" width="21.5" style="7" customWidth="1"/>
    <col min="4" max="4" width="0.625" style="7" customWidth="1"/>
    <col min="5" max="5" width="58.125" style="7" customWidth="1"/>
    <col min="6" max="6" width="0.875" style="7" customWidth="1"/>
    <col min="7" max="7" width="13.5" style="7" customWidth="1"/>
    <col min="8" max="8" width="0.875" style="7" customWidth="1"/>
    <col min="9" max="9" width="13" style="7" customWidth="1"/>
    <col min="10" max="10" width="0.875" style="7" customWidth="1"/>
    <col min="11" max="11" width="14.125" style="54" customWidth="1"/>
    <col min="12" max="12" width="1" style="7" customWidth="1"/>
    <col min="13" max="13" width="50.375" style="7" customWidth="1"/>
    <col min="14" max="14" width="1" style="7" customWidth="1"/>
    <col min="15" max="15" width="10.875" style="7" customWidth="1"/>
    <col min="16" max="17" width="10.875" style="7"/>
    <col min="18" max="19" width="10.875" style="7" customWidth="1"/>
    <col min="20" max="20" width="10.875" style="7"/>
    <col min="21" max="21" width="10.875" style="7" customWidth="1"/>
    <col min="22" max="22" width="10.875" style="7"/>
    <col min="23" max="23" width="10.875" style="7" customWidth="1"/>
    <col min="24" max="24" width="10.875" style="7"/>
    <col min="25" max="25" width="10.875" style="7" customWidth="1"/>
    <col min="26" max="16384" width="10.875" style="7"/>
  </cols>
  <sheetData>
    <row r="2" spans="1:37" ht="15.95" customHeight="1" x14ac:dyDescent="0.65">
      <c r="E2" s="88" t="s">
        <v>91</v>
      </c>
      <c r="F2" s="88"/>
      <c r="G2" s="88"/>
      <c r="H2" s="88"/>
      <c r="I2" s="88"/>
      <c r="J2" s="88"/>
      <c r="K2" s="88"/>
    </row>
    <row r="3" spans="1:37" ht="15.5" x14ac:dyDescent="0.65">
      <c r="C3" s="8"/>
      <c r="D3" s="8"/>
      <c r="E3" s="88"/>
      <c r="F3" s="88"/>
      <c r="G3" s="88"/>
      <c r="H3" s="88"/>
      <c r="I3" s="88"/>
      <c r="J3" s="88"/>
      <c r="K3" s="88"/>
    </row>
    <row r="4" spans="1:37" ht="15.5" x14ac:dyDescent="0.65">
      <c r="C4" s="8"/>
      <c r="D4" s="8"/>
      <c r="E4" s="88"/>
      <c r="F4" s="88"/>
      <c r="G4" s="88"/>
      <c r="H4" s="88"/>
      <c r="I4" s="88"/>
      <c r="J4" s="88"/>
      <c r="K4" s="88"/>
    </row>
    <row r="5" spans="1:37" s="9" customFormat="1" ht="32.15" customHeight="1" x14ac:dyDescent="0.7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0.95" customHeight="1" x14ac:dyDescent="0.65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37" ht="42" customHeight="1" x14ac:dyDescent="0.7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65">
      <c r="A8" s="41"/>
      <c r="B8" s="98" t="s">
        <v>93</v>
      </c>
      <c r="C8" s="98"/>
      <c r="E8" s="99" t="str">
        <f>Summary!E8</f>
        <v>Mt. San Antonio</v>
      </c>
      <c r="F8" s="100"/>
      <c r="G8" s="100"/>
      <c r="H8" s="100"/>
      <c r="I8" s="100"/>
      <c r="J8" s="100"/>
      <c r="K8" s="101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6.95" customHeight="1" x14ac:dyDescent="0.7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7.95" customHeight="1" x14ac:dyDescent="0.65">
      <c r="B10" s="83" t="s">
        <v>15</v>
      </c>
      <c r="C10" s="83"/>
      <c r="D10" s="15"/>
      <c r="E10" s="79"/>
      <c r="F10" s="80"/>
      <c r="G10" s="80"/>
      <c r="H10" s="80"/>
      <c r="I10" s="80"/>
      <c r="J10" s="80"/>
      <c r="K10" s="81"/>
      <c r="L10" s="8"/>
      <c r="M10" s="8"/>
    </row>
    <row r="11" spans="1:37" ht="15" customHeight="1" x14ac:dyDescent="0.7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1.95" customHeight="1" x14ac:dyDescent="0.65">
      <c r="A12" s="16"/>
      <c r="B12" s="74" t="s">
        <v>87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</row>
    <row r="13" spans="1:37" ht="8.15" customHeight="1" x14ac:dyDescent="0.6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5.95" customHeight="1" x14ac:dyDescent="0.65">
      <c r="A14" s="17"/>
      <c r="B14" s="23"/>
      <c r="C14" s="87"/>
      <c r="D14" s="87"/>
      <c r="E14" s="87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5.95" customHeight="1" x14ac:dyDescent="0.65">
      <c r="A15" s="17"/>
      <c r="B15" s="23"/>
      <c r="C15" s="87"/>
      <c r="D15" s="87"/>
      <c r="E15" s="87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5.95" customHeight="1" x14ac:dyDescent="0.65">
      <c r="A16" s="26"/>
      <c r="B16" s="27"/>
      <c r="C16" s="87"/>
      <c r="D16" s="87"/>
      <c r="E16" s="87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6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3.15" customHeight="1" x14ac:dyDescent="0.65">
      <c r="A18" s="34"/>
      <c r="B18" s="35"/>
      <c r="C18" s="84" t="s">
        <v>94</v>
      </c>
      <c r="D18" s="85"/>
      <c r="E18" s="86"/>
      <c r="F18" s="36"/>
      <c r="G18" s="66"/>
      <c r="H18" s="70"/>
      <c r="I18" s="66"/>
      <c r="J18" s="36"/>
      <c r="K18" s="62">
        <f>IFERROR((I18-G18)/G18,0)</f>
        <v>0</v>
      </c>
      <c r="L18" s="36"/>
      <c r="M18" s="64"/>
      <c r="N18" s="40"/>
    </row>
    <row r="19" spans="1:33" s="17" customFormat="1" ht="5.15" customHeight="1" x14ac:dyDescent="0.6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3.15" customHeight="1" x14ac:dyDescent="0.65">
      <c r="A20" s="34"/>
      <c r="B20" s="35"/>
      <c r="C20" s="84" t="s">
        <v>89</v>
      </c>
      <c r="D20" s="85"/>
      <c r="E20" s="86"/>
      <c r="F20" s="36"/>
      <c r="G20" s="66"/>
      <c r="H20" s="70"/>
      <c r="I20" s="66"/>
      <c r="J20" s="36"/>
      <c r="K20" s="62">
        <f>IFERROR((I20-G20)/G20,0)</f>
        <v>0</v>
      </c>
      <c r="L20" s="36"/>
      <c r="M20" s="64"/>
      <c r="N20" s="40"/>
    </row>
    <row r="21" spans="1:33" s="17" customFormat="1" ht="5.15" customHeight="1" x14ac:dyDescent="0.6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3.15" customHeight="1" x14ac:dyDescent="0.65">
      <c r="A22" s="34"/>
      <c r="B22" s="35"/>
      <c r="C22" s="84" t="s">
        <v>95</v>
      </c>
      <c r="D22" s="85"/>
      <c r="E22" s="86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5.15" customHeight="1" x14ac:dyDescent="0.6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3.15" customHeight="1" x14ac:dyDescent="0.65">
      <c r="A24" s="34"/>
      <c r="B24" s="35"/>
      <c r="C24" s="84" t="s">
        <v>96</v>
      </c>
      <c r="D24" s="85"/>
      <c r="E24" s="86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5.15" customHeight="1" x14ac:dyDescent="0.6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3.15" customHeight="1" x14ac:dyDescent="0.65">
      <c r="A26" s="34"/>
      <c r="B26" s="35"/>
      <c r="C26" s="84" t="s">
        <v>97</v>
      </c>
      <c r="D26" s="85"/>
      <c r="E26" s="86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5.15" customHeight="1" x14ac:dyDescent="0.6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3.15" customHeight="1" x14ac:dyDescent="0.65">
      <c r="A28" s="34"/>
      <c r="B28" s="35"/>
      <c r="C28" s="84" t="s">
        <v>98</v>
      </c>
      <c r="D28" s="85"/>
      <c r="E28" s="86"/>
      <c r="F28" s="36"/>
      <c r="G28" s="66"/>
      <c r="H28" s="70"/>
      <c r="I28" s="66"/>
      <c r="J28" s="36"/>
      <c r="K28" s="62">
        <f>IFERROR((I28-G28)/G28,0)</f>
        <v>0</v>
      </c>
      <c r="L28" s="36"/>
      <c r="M28" s="64"/>
      <c r="N28" s="40"/>
    </row>
    <row r="29" spans="1:33" s="17" customFormat="1" ht="5.15" customHeight="1" x14ac:dyDescent="0.6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3.15" customHeight="1" x14ac:dyDescent="0.65">
      <c r="A30" s="34"/>
      <c r="B30" s="35"/>
      <c r="C30" s="84" t="s">
        <v>99</v>
      </c>
      <c r="D30" s="85"/>
      <c r="E30" s="86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6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6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3.15" customHeight="1" x14ac:dyDescent="0.65">
      <c r="A33" s="41"/>
      <c r="B33" s="75" t="s">
        <v>88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</row>
    <row r="34" spans="1:33" ht="6" customHeight="1" x14ac:dyDescent="0.6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7.95" customHeight="1" x14ac:dyDescent="0.65">
      <c r="A35" s="17"/>
      <c r="B35" s="23"/>
      <c r="C35" s="87"/>
      <c r="D35" s="87"/>
      <c r="E35" s="87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5.15" customHeight="1" x14ac:dyDescent="0.65">
      <c r="A36" s="17"/>
      <c r="B36" s="23"/>
      <c r="C36" s="87"/>
      <c r="D36" s="87"/>
      <c r="E36" s="87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65">
      <c r="A37" s="26"/>
      <c r="B37" s="27"/>
      <c r="C37" s="87"/>
      <c r="D37" s="87"/>
      <c r="E37" s="87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6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3.15" customHeight="1" x14ac:dyDescent="0.65">
      <c r="A39" s="34"/>
      <c r="B39" s="35"/>
      <c r="C39" s="76" t="s">
        <v>3</v>
      </c>
      <c r="D39" s="77"/>
      <c r="E39" s="78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5.15" customHeight="1" x14ac:dyDescent="0.6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8.15" customHeight="1" x14ac:dyDescent="0.65">
      <c r="A41" s="34"/>
      <c r="B41" s="35"/>
      <c r="C41" s="76" t="s">
        <v>4</v>
      </c>
      <c r="D41" s="77"/>
      <c r="E41" s="78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5.15" customHeight="1" x14ac:dyDescent="0.6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8.15" customHeight="1" x14ac:dyDescent="0.65">
      <c r="A43" s="34"/>
      <c r="B43" s="35"/>
      <c r="C43" s="76" t="s">
        <v>5</v>
      </c>
      <c r="D43" s="77"/>
      <c r="E43" s="78"/>
      <c r="F43" s="36"/>
      <c r="G43" s="66"/>
      <c r="H43" s="61"/>
      <c r="I43" s="66"/>
      <c r="J43" s="36"/>
      <c r="K43" s="62">
        <f>IFERROR(I43/G43,0)</f>
        <v>0</v>
      </c>
      <c r="L43" s="36"/>
      <c r="M43" s="64"/>
      <c r="N43" s="40"/>
    </row>
    <row r="44" spans="1:33" s="17" customFormat="1" ht="5.15" customHeight="1" x14ac:dyDescent="0.6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8.15" customHeight="1" x14ac:dyDescent="0.65">
      <c r="A45" s="34"/>
      <c r="B45" s="35"/>
      <c r="C45" s="76" t="s">
        <v>6</v>
      </c>
      <c r="D45" s="77"/>
      <c r="E45" s="78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5.15" customHeight="1" x14ac:dyDescent="0.6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8.15" customHeight="1" x14ac:dyDescent="0.65">
      <c r="A47" s="34"/>
      <c r="B47" s="35"/>
      <c r="C47" s="76" t="s">
        <v>7</v>
      </c>
      <c r="D47" s="77"/>
      <c r="E47" s="78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5.15" customHeight="1" x14ac:dyDescent="0.6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8.15" customHeight="1" x14ac:dyDescent="0.65">
      <c r="A49" s="34"/>
      <c r="B49" s="35"/>
      <c r="C49" s="76" t="s">
        <v>8</v>
      </c>
      <c r="D49" s="77"/>
      <c r="E49" s="78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5.15" customHeight="1" x14ac:dyDescent="0.6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8.15" customHeight="1" x14ac:dyDescent="0.65">
      <c r="A51" s="34"/>
      <c r="B51" s="35"/>
      <c r="C51" s="76" t="s">
        <v>9</v>
      </c>
      <c r="D51" s="77"/>
      <c r="E51" s="78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5.15" customHeight="1" x14ac:dyDescent="0.6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8.15" customHeight="1" x14ac:dyDescent="0.65">
      <c r="A53" s="34"/>
      <c r="B53" s="35"/>
      <c r="C53" s="76" t="s">
        <v>10</v>
      </c>
      <c r="D53" s="77"/>
      <c r="E53" s="78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6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6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E2:K4"/>
    <mergeCell ref="B6:L6"/>
    <mergeCell ref="B8:C8"/>
    <mergeCell ref="E8:K8"/>
    <mergeCell ref="B10:C10"/>
    <mergeCell ref="E10:K10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C30:E30"/>
    <mergeCell ref="B33:N33"/>
    <mergeCell ref="C35:E37"/>
    <mergeCell ref="G35:G37"/>
    <mergeCell ref="I35:I37"/>
    <mergeCell ref="K35:K37"/>
    <mergeCell ref="M35:M37"/>
    <mergeCell ref="C51:E51"/>
    <mergeCell ref="C53:E53"/>
    <mergeCell ref="C39:E39"/>
    <mergeCell ref="C41:E41"/>
    <mergeCell ref="C43:E43"/>
    <mergeCell ref="C45:E45"/>
    <mergeCell ref="C47:E47"/>
    <mergeCell ref="C49:E49"/>
  </mergeCells>
  <pageMargins left="0.7" right="0.7" top="0.75" bottom="0.75" header="0.3" footer="0.3"/>
  <pageSetup scale="64" orientation="portrait" horizontalDpi="0" verticalDpi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2:AK55"/>
  <sheetViews>
    <sheetView workbookViewId="0">
      <selection activeCell="K51" sqref="K51"/>
    </sheetView>
  </sheetViews>
  <sheetFormatPr defaultColWidth="10.875" defaultRowHeight="15.25" x14ac:dyDescent="0.65"/>
  <cols>
    <col min="1" max="1" width="4.125" style="7" customWidth="1"/>
    <col min="2" max="2" width="1" style="7" customWidth="1"/>
    <col min="3" max="3" width="21.5" style="7" customWidth="1"/>
    <col min="4" max="4" width="0.625" style="7" customWidth="1"/>
    <col min="5" max="5" width="58.125" style="7" customWidth="1"/>
    <col min="6" max="6" width="0.875" style="7" customWidth="1"/>
    <col min="7" max="7" width="13.5" style="7" customWidth="1"/>
    <col min="8" max="8" width="0.875" style="7" customWidth="1"/>
    <col min="9" max="9" width="13" style="7" customWidth="1"/>
    <col min="10" max="10" width="0.875" style="7" customWidth="1"/>
    <col min="11" max="11" width="14.125" style="54" customWidth="1"/>
    <col min="12" max="12" width="1" style="7" customWidth="1"/>
    <col min="13" max="13" width="50.375" style="7" customWidth="1"/>
    <col min="14" max="14" width="1" style="7" customWidth="1"/>
    <col min="15" max="15" width="10.875" style="7" customWidth="1"/>
    <col min="16" max="17" width="10.875" style="7"/>
    <col min="18" max="19" width="10.875" style="7" customWidth="1"/>
    <col min="20" max="20" width="10.875" style="7"/>
    <col min="21" max="21" width="10.875" style="7" customWidth="1"/>
    <col min="22" max="22" width="10.875" style="7"/>
    <col min="23" max="23" width="10.875" style="7" customWidth="1"/>
    <col min="24" max="24" width="10.875" style="7"/>
    <col min="25" max="25" width="10.875" style="7" customWidth="1"/>
    <col min="26" max="16384" width="10.875" style="7"/>
  </cols>
  <sheetData>
    <row r="2" spans="1:37" ht="15.95" customHeight="1" x14ac:dyDescent="0.65">
      <c r="E2" s="88" t="s">
        <v>91</v>
      </c>
      <c r="F2" s="88"/>
      <c r="G2" s="88"/>
      <c r="H2" s="88"/>
      <c r="I2" s="88"/>
      <c r="J2" s="88"/>
      <c r="K2" s="88"/>
    </row>
    <row r="3" spans="1:37" ht="15.5" x14ac:dyDescent="0.65">
      <c r="C3" s="8"/>
      <c r="D3" s="8"/>
      <c r="E3" s="88"/>
      <c r="F3" s="88"/>
      <c r="G3" s="88"/>
      <c r="H3" s="88"/>
      <c r="I3" s="88"/>
      <c r="J3" s="88"/>
      <c r="K3" s="88"/>
    </row>
    <row r="4" spans="1:37" ht="15.5" x14ac:dyDescent="0.65">
      <c r="C4" s="8"/>
      <c r="D4" s="8"/>
      <c r="E4" s="88"/>
      <c r="F4" s="88"/>
      <c r="G4" s="88"/>
      <c r="H4" s="88"/>
      <c r="I4" s="88"/>
      <c r="J4" s="88"/>
      <c r="K4" s="88"/>
    </row>
    <row r="5" spans="1:37" s="9" customFormat="1" ht="32.15" customHeight="1" x14ac:dyDescent="0.7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0.95" customHeight="1" x14ac:dyDescent="0.65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37" ht="42" customHeight="1" x14ac:dyDescent="0.7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65">
      <c r="A8" s="41"/>
      <c r="B8" s="98" t="s">
        <v>93</v>
      </c>
      <c r="C8" s="98"/>
      <c r="E8" s="99" t="str">
        <f>Summary!E8</f>
        <v>Mt. San Antonio</v>
      </c>
      <c r="F8" s="100"/>
      <c r="G8" s="100"/>
      <c r="H8" s="100"/>
      <c r="I8" s="100"/>
      <c r="J8" s="100"/>
      <c r="K8" s="101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6.95" customHeight="1" x14ac:dyDescent="0.7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7.95" customHeight="1" x14ac:dyDescent="0.65">
      <c r="B10" s="83" t="s">
        <v>15</v>
      </c>
      <c r="C10" s="83"/>
      <c r="D10" s="15"/>
      <c r="E10" s="79"/>
      <c r="F10" s="80"/>
      <c r="G10" s="80"/>
      <c r="H10" s="80"/>
      <c r="I10" s="80"/>
      <c r="J10" s="80"/>
      <c r="K10" s="81"/>
      <c r="L10" s="8"/>
      <c r="M10" s="8"/>
    </row>
    <row r="11" spans="1:37" ht="15" customHeight="1" x14ac:dyDescent="0.7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1.95" customHeight="1" x14ac:dyDescent="0.65">
      <c r="A12" s="16"/>
      <c r="B12" s="74" t="s">
        <v>87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</row>
    <row r="13" spans="1:37" ht="8.15" customHeight="1" x14ac:dyDescent="0.6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5.95" customHeight="1" x14ac:dyDescent="0.65">
      <c r="A14" s="17"/>
      <c r="B14" s="23"/>
      <c r="C14" s="87"/>
      <c r="D14" s="87"/>
      <c r="E14" s="87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5.95" customHeight="1" x14ac:dyDescent="0.65">
      <c r="A15" s="17"/>
      <c r="B15" s="23"/>
      <c r="C15" s="87"/>
      <c r="D15" s="87"/>
      <c r="E15" s="87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5.95" customHeight="1" x14ac:dyDescent="0.65">
      <c r="A16" s="26"/>
      <c r="B16" s="27"/>
      <c r="C16" s="87"/>
      <c r="D16" s="87"/>
      <c r="E16" s="87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6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3.15" customHeight="1" x14ac:dyDescent="0.65">
      <c r="A18" s="34"/>
      <c r="B18" s="35"/>
      <c r="C18" s="84" t="s">
        <v>94</v>
      </c>
      <c r="D18" s="85"/>
      <c r="E18" s="86"/>
      <c r="F18" s="36"/>
      <c r="G18" s="66"/>
      <c r="H18" s="70"/>
      <c r="I18" s="66"/>
      <c r="J18" s="36"/>
      <c r="K18" s="62">
        <f>IFERROR((I18-G18)/G18,0)</f>
        <v>0</v>
      </c>
      <c r="L18" s="36"/>
      <c r="M18" s="64"/>
      <c r="N18" s="40"/>
    </row>
    <row r="19" spans="1:33" s="17" customFormat="1" ht="5.15" customHeight="1" x14ac:dyDescent="0.6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3.15" customHeight="1" x14ac:dyDescent="0.65">
      <c r="A20" s="34"/>
      <c r="B20" s="35"/>
      <c r="C20" s="84" t="s">
        <v>89</v>
      </c>
      <c r="D20" s="85"/>
      <c r="E20" s="86"/>
      <c r="F20" s="36"/>
      <c r="G20" s="66"/>
      <c r="H20" s="70"/>
      <c r="I20" s="66"/>
      <c r="J20" s="36"/>
      <c r="K20" s="62">
        <f>IFERROR((I20-G20)/G20,0)</f>
        <v>0</v>
      </c>
      <c r="L20" s="36"/>
      <c r="M20" s="64"/>
      <c r="N20" s="40"/>
    </row>
    <row r="21" spans="1:33" s="17" customFormat="1" ht="5.15" customHeight="1" x14ac:dyDescent="0.6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3.15" customHeight="1" x14ac:dyDescent="0.65">
      <c r="A22" s="34"/>
      <c r="B22" s="35"/>
      <c r="C22" s="84" t="s">
        <v>95</v>
      </c>
      <c r="D22" s="85"/>
      <c r="E22" s="86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5.15" customHeight="1" x14ac:dyDescent="0.6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3.15" customHeight="1" x14ac:dyDescent="0.65">
      <c r="A24" s="34"/>
      <c r="B24" s="35"/>
      <c r="C24" s="84" t="s">
        <v>96</v>
      </c>
      <c r="D24" s="85"/>
      <c r="E24" s="86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5.15" customHeight="1" x14ac:dyDescent="0.6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3.15" customHeight="1" x14ac:dyDescent="0.65">
      <c r="A26" s="34"/>
      <c r="B26" s="35"/>
      <c r="C26" s="84" t="s">
        <v>97</v>
      </c>
      <c r="D26" s="85"/>
      <c r="E26" s="86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5.15" customHeight="1" x14ac:dyDescent="0.6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3.15" customHeight="1" x14ac:dyDescent="0.65">
      <c r="A28" s="34"/>
      <c r="B28" s="35"/>
      <c r="C28" s="84" t="s">
        <v>98</v>
      </c>
      <c r="D28" s="85"/>
      <c r="E28" s="86"/>
      <c r="F28" s="36"/>
      <c r="G28" s="66"/>
      <c r="H28" s="70"/>
      <c r="I28" s="66"/>
      <c r="J28" s="36"/>
      <c r="K28" s="62">
        <f>IFERROR((I28-G28)/G28,0)</f>
        <v>0</v>
      </c>
      <c r="L28" s="36"/>
      <c r="M28" s="64"/>
      <c r="N28" s="40"/>
    </row>
    <row r="29" spans="1:33" s="17" customFormat="1" ht="5.15" customHeight="1" x14ac:dyDescent="0.6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3.15" customHeight="1" x14ac:dyDescent="0.65">
      <c r="A30" s="34"/>
      <c r="B30" s="35"/>
      <c r="C30" s="84" t="s">
        <v>99</v>
      </c>
      <c r="D30" s="85"/>
      <c r="E30" s="86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6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6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3.15" customHeight="1" x14ac:dyDescent="0.65">
      <c r="A33" s="41"/>
      <c r="B33" s="75" t="s">
        <v>88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</row>
    <row r="34" spans="1:33" ht="6" customHeight="1" x14ac:dyDescent="0.6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7.95" customHeight="1" x14ac:dyDescent="0.65">
      <c r="A35" s="17"/>
      <c r="B35" s="23"/>
      <c r="C35" s="87"/>
      <c r="D35" s="87"/>
      <c r="E35" s="87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5.15" customHeight="1" x14ac:dyDescent="0.65">
      <c r="A36" s="17"/>
      <c r="B36" s="23"/>
      <c r="C36" s="87"/>
      <c r="D36" s="87"/>
      <c r="E36" s="87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65">
      <c r="A37" s="26"/>
      <c r="B37" s="27"/>
      <c r="C37" s="87"/>
      <c r="D37" s="87"/>
      <c r="E37" s="87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6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3.15" customHeight="1" x14ac:dyDescent="0.65">
      <c r="A39" s="34"/>
      <c r="B39" s="35"/>
      <c r="C39" s="76" t="s">
        <v>3</v>
      </c>
      <c r="D39" s="77"/>
      <c r="E39" s="78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5.15" customHeight="1" x14ac:dyDescent="0.6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8.15" customHeight="1" x14ac:dyDescent="0.65">
      <c r="A41" s="34"/>
      <c r="B41" s="35"/>
      <c r="C41" s="76" t="s">
        <v>4</v>
      </c>
      <c r="D41" s="77"/>
      <c r="E41" s="78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5.15" customHeight="1" x14ac:dyDescent="0.6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8.15" customHeight="1" x14ac:dyDescent="0.65">
      <c r="A43" s="34"/>
      <c r="B43" s="35"/>
      <c r="C43" s="76" t="s">
        <v>5</v>
      </c>
      <c r="D43" s="77"/>
      <c r="E43" s="78"/>
      <c r="F43" s="36"/>
      <c r="G43" s="66"/>
      <c r="H43" s="61"/>
      <c r="I43" s="66"/>
      <c r="J43" s="36"/>
      <c r="K43" s="62">
        <f>IFERROR(I43/G43,0)</f>
        <v>0</v>
      </c>
      <c r="L43" s="36"/>
      <c r="M43" s="64"/>
      <c r="N43" s="40"/>
    </row>
    <row r="44" spans="1:33" s="17" customFormat="1" ht="5.15" customHeight="1" x14ac:dyDescent="0.6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8.15" customHeight="1" x14ac:dyDescent="0.65">
      <c r="A45" s="34"/>
      <c r="B45" s="35"/>
      <c r="C45" s="76" t="s">
        <v>6</v>
      </c>
      <c r="D45" s="77"/>
      <c r="E45" s="78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5.15" customHeight="1" x14ac:dyDescent="0.6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8.15" customHeight="1" x14ac:dyDescent="0.65">
      <c r="A47" s="34"/>
      <c r="B47" s="35"/>
      <c r="C47" s="76" t="s">
        <v>7</v>
      </c>
      <c r="D47" s="77"/>
      <c r="E47" s="78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5.15" customHeight="1" x14ac:dyDescent="0.6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8.15" customHeight="1" x14ac:dyDescent="0.65">
      <c r="A49" s="34"/>
      <c r="B49" s="35"/>
      <c r="C49" s="76" t="s">
        <v>8</v>
      </c>
      <c r="D49" s="77"/>
      <c r="E49" s="78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5.15" customHeight="1" x14ac:dyDescent="0.6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8.15" customHeight="1" x14ac:dyDescent="0.65">
      <c r="A51" s="34"/>
      <c r="B51" s="35"/>
      <c r="C51" s="76" t="s">
        <v>9</v>
      </c>
      <c r="D51" s="77"/>
      <c r="E51" s="78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5.15" customHeight="1" x14ac:dyDescent="0.6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8.15" customHeight="1" x14ac:dyDescent="0.65">
      <c r="A53" s="34"/>
      <c r="B53" s="35"/>
      <c r="C53" s="76" t="s">
        <v>10</v>
      </c>
      <c r="D53" s="77"/>
      <c r="E53" s="78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6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6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E2:K4"/>
    <mergeCell ref="B6:L6"/>
    <mergeCell ref="B8:C8"/>
    <mergeCell ref="E8:K8"/>
    <mergeCell ref="B10:C10"/>
    <mergeCell ref="E10:K10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C30:E30"/>
    <mergeCell ref="B33:N33"/>
    <mergeCell ref="C35:E37"/>
    <mergeCell ref="G35:G37"/>
    <mergeCell ref="I35:I37"/>
    <mergeCell ref="K35:K37"/>
    <mergeCell ref="M35:M37"/>
    <mergeCell ref="C51:E51"/>
    <mergeCell ref="C53:E53"/>
    <mergeCell ref="C39:E39"/>
    <mergeCell ref="C41:E41"/>
    <mergeCell ref="C43:E43"/>
    <mergeCell ref="C45:E45"/>
    <mergeCell ref="C47:E47"/>
    <mergeCell ref="C49:E49"/>
  </mergeCells>
  <pageMargins left="0.7" right="0.7" top="0.75" bottom="0.75" header="0.3" footer="0.3"/>
  <pageSetup scale="64" orientation="portrait" horizontalDpi="0" verticalDpi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2:AK55"/>
  <sheetViews>
    <sheetView workbookViewId="0">
      <selection activeCell="K51" sqref="K51"/>
    </sheetView>
  </sheetViews>
  <sheetFormatPr defaultColWidth="10.875" defaultRowHeight="15.25" x14ac:dyDescent="0.65"/>
  <cols>
    <col min="1" max="1" width="4.125" style="7" customWidth="1"/>
    <col min="2" max="2" width="1" style="7" customWidth="1"/>
    <col min="3" max="3" width="21.5" style="7" customWidth="1"/>
    <col min="4" max="4" width="0.625" style="7" customWidth="1"/>
    <col min="5" max="5" width="58.125" style="7" customWidth="1"/>
    <col min="6" max="6" width="0.875" style="7" customWidth="1"/>
    <col min="7" max="7" width="13.5" style="7" customWidth="1"/>
    <col min="8" max="8" width="0.875" style="7" customWidth="1"/>
    <col min="9" max="9" width="13" style="7" customWidth="1"/>
    <col min="10" max="10" width="0.875" style="7" customWidth="1"/>
    <col min="11" max="11" width="14.125" style="54" customWidth="1"/>
    <col min="12" max="12" width="1" style="7" customWidth="1"/>
    <col min="13" max="13" width="50.375" style="7" customWidth="1"/>
    <col min="14" max="14" width="1" style="7" customWidth="1"/>
    <col min="15" max="15" width="10.875" style="7" customWidth="1"/>
    <col min="16" max="17" width="10.875" style="7"/>
    <col min="18" max="19" width="10.875" style="7" customWidth="1"/>
    <col min="20" max="20" width="10.875" style="7"/>
    <col min="21" max="21" width="10.875" style="7" customWidth="1"/>
    <col min="22" max="22" width="10.875" style="7"/>
    <col min="23" max="23" width="10.875" style="7" customWidth="1"/>
    <col min="24" max="24" width="10.875" style="7"/>
    <col min="25" max="25" width="10.875" style="7" customWidth="1"/>
    <col min="26" max="16384" width="10.875" style="7"/>
  </cols>
  <sheetData>
    <row r="2" spans="1:37" ht="15.95" customHeight="1" x14ac:dyDescent="0.65">
      <c r="E2" s="88" t="s">
        <v>91</v>
      </c>
      <c r="F2" s="88"/>
      <c r="G2" s="88"/>
      <c r="H2" s="88"/>
      <c r="I2" s="88"/>
      <c r="J2" s="88"/>
      <c r="K2" s="88"/>
    </row>
    <row r="3" spans="1:37" ht="15.5" x14ac:dyDescent="0.65">
      <c r="C3" s="8"/>
      <c r="D3" s="8"/>
      <c r="E3" s="88"/>
      <c r="F3" s="88"/>
      <c r="G3" s="88"/>
      <c r="H3" s="88"/>
      <c r="I3" s="88"/>
      <c r="J3" s="88"/>
      <c r="K3" s="88"/>
    </row>
    <row r="4" spans="1:37" ht="15.5" x14ac:dyDescent="0.65">
      <c r="C4" s="8"/>
      <c r="D4" s="8"/>
      <c r="E4" s="88"/>
      <c r="F4" s="88"/>
      <c r="G4" s="88"/>
      <c r="H4" s="88"/>
      <c r="I4" s="88"/>
      <c r="J4" s="88"/>
      <c r="K4" s="88"/>
    </row>
    <row r="5" spans="1:37" s="9" customFormat="1" ht="32.15" customHeight="1" x14ac:dyDescent="0.7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0.95" customHeight="1" x14ac:dyDescent="0.65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37" ht="42" customHeight="1" x14ac:dyDescent="0.7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65">
      <c r="A8" s="41"/>
      <c r="B8" s="98" t="s">
        <v>93</v>
      </c>
      <c r="C8" s="98"/>
      <c r="E8" s="99" t="str">
        <f>Summary!E8</f>
        <v>Mt. San Antonio</v>
      </c>
      <c r="F8" s="100"/>
      <c r="G8" s="100"/>
      <c r="H8" s="100"/>
      <c r="I8" s="100"/>
      <c r="J8" s="100"/>
      <c r="K8" s="101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6.95" customHeight="1" x14ac:dyDescent="0.7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7.95" customHeight="1" x14ac:dyDescent="0.65">
      <c r="B10" s="83" t="s">
        <v>15</v>
      </c>
      <c r="C10" s="83"/>
      <c r="D10" s="15"/>
      <c r="E10" s="79"/>
      <c r="F10" s="80"/>
      <c r="G10" s="80"/>
      <c r="H10" s="80"/>
      <c r="I10" s="80"/>
      <c r="J10" s="80"/>
      <c r="K10" s="81"/>
      <c r="L10" s="8"/>
      <c r="M10" s="8"/>
    </row>
    <row r="11" spans="1:37" ht="15" customHeight="1" x14ac:dyDescent="0.7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1.95" customHeight="1" x14ac:dyDescent="0.65">
      <c r="A12" s="16"/>
      <c r="B12" s="74" t="s">
        <v>87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</row>
    <row r="13" spans="1:37" ht="8.15" customHeight="1" x14ac:dyDescent="0.6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5.95" customHeight="1" x14ac:dyDescent="0.65">
      <c r="A14" s="17"/>
      <c r="B14" s="23"/>
      <c r="C14" s="87"/>
      <c r="D14" s="87"/>
      <c r="E14" s="87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5.95" customHeight="1" x14ac:dyDescent="0.65">
      <c r="A15" s="17"/>
      <c r="B15" s="23"/>
      <c r="C15" s="87"/>
      <c r="D15" s="87"/>
      <c r="E15" s="87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5.95" customHeight="1" x14ac:dyDescent="0.65">
      <c r="A16" s="26"/>
      <c r="B16" s="27"/>
      <c r="C16" s="87"/>
      <c r="D16" s="87"/>
      <c r="E16" s="87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6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3.15" customHeight="1" x14ac:dyDescent="0.65">
      <c r="A18" s="34"/>
      <c r="B18" s="35"/>
      <c r="C18" s="84" t="s">
        <v>94</v>
      </c>
      <c r="D18" s="85"/>
      <c r="E18" s="86"/>
      <c r="F18" s="36"/>
      <c r="G18" s="66"/>
      <c r="H18" s="70"/>
      <c r="I18" s="66"/>
      <c r="J18" s="36"/>
      <c r="K18" s="62">
        <f>IFERROR((I18-G18)/G18,0)</f>
        <v>0</v>
      </c>
      <c r="L18" s="36"/>
      <c r="M18" s="64"/>
      <c r="N18" s="40"/>
    </row>
    <row r="19" spans="1:33" s="17" customFormat="1" ht="5.15" customHeight="1" x14ac:dyDescent="0.6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3.15" customHeight="1" x14ac:dyDescent="0.65">
      <c r="A20" s="34"/>
      <c r="B20" s="35"/>
      <c r="C20" s="84" t="s">
        <v>89</v>
      </c>
      <c r="D20" s="85"/>
      <c r="E20" s="86"/>
      <c r="F20" s="36"/>
      <c r="G20" s="66"/>
      <c r="H20" s="70"/>
      <c r="I20" s="66"/>
      <c r="J20" s="36"/>
      <c r="K20" s="62">
        <f>IFERROR((I20-G20)/G20,0)</f>
        <v>0</v>
      </c>
      <c r="L20" s="36"/>
      <c r="M20" s="64"/>
      <c r="N20" s="40"/>
    </row>
    <row r="21" spans="1:33" s="17" customFormat="1" ht="5.15" customHeight="1" x14ac:dyDescent="0.6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3.15" customHeight="1" x14ac:dyDescent="0.65">
      <c r="A22" s="34"/>
      <c r="B22" s="35"/>
      <c r="C22" s="84" t="s">
        <v>95</v>
      </c>
      <c r="D22" s="85"/>
      <c r="E22" s="86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5.15" customHeight="1" x14ac:dyDescent="0.6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3.15" customHeight="1" x14ac:dyDescent="0.65">
      <c r="A24" s="34"/>
      <c r="B24" s="35"/>
      <c r="C24" s="84" t="s">
        <v>96</v>
      </c>
      <c r="D24" s="85"/>
      <c r="E24" s="86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5.15" customHeight="1" x14ac:dyDescent="0.6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3.15" customHeight="1" x14ac:dyDescent="0.65">
      <c r="A26" s="34"/>
      <c r="B26" s="35"/>
      <c r="C26" s="84" t="s">
        <v>97</v>
      </c>
      <c r="D26" s="85"/>
      <c r="E26" s="86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5.15" customHeight="1" x14ac:dyDescent="0.6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3.15" customHeight="1" x14ac:dyDescent="0.65">
      <c r="A28" s="34"/>
      <c r="B28" s="35"/>
      <c r="C28" s="84" t="s">
        <v>98</v>
      </c>
      <c r="D28" s="85"/>
      <c r="E28" s="86"/>
      <c r="F28" s="36"/>
      <c r="G28" s="66"/>
      <c r="H28" s="70"/>
      <c r="I28" s="66"/>
      <c r="J28" s="36"/>
      <c r="K28" s="62">
        <f>IFERROR((I28-G28)/G28,0)</f>
        <v>0</v>
      </c>
      <c r="L28" s="36"/>
      <c r="M28" s="64"/>
      <c r="N28" s="40"/>
    </row>
    <row r="29" spans="1:33" s="17" customFormat="1" ht="5.15" customHeight="1" x14ac:dyDescent="0.6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3.15" customHeight="1" x14ac:dyDescent="0.65">
      <c r="A30" s="34"/>
      <c r="B30" s="35"/>
      <c r="C30" s="84" t="s">
        <v>99</v>
      </c>
      <c r="D30" s="85"/>
      <c r="E30" s="86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6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6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3.15" customHeight="1" x14ac:dyDescent="0.65">
      <c r="A33" s="41"/>
      <c r="B33" s="75" t="s">
        <v>88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</row>
    <row r="34" spans="1:33" ht="6" customHeight="1" x14ac:dyDescent="0.6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7.95" customHeight="1" x14ac:dyDescent="0.65">
      <c r="A35" s="17"/>
      <c r="B35" s="23"/>
      <c r="C35" s="87"/>
      <c r="D35" s="87"/>
      <c r="E35" s="87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5.15" customHeight="1" x14ac:dyDescent="0.65">
      <c r="A36" s="17"/>
      <c r="B36" s="23"/>
      <c r="C36" s="87"/>
      <c r="D36" s="87"/>
      <c r="E36" s="87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65">
      <c r="A37" s="26"/>
      <c r="B37" s="27"/>
      <c r="C37" s="87"/>
      <c r="D37" s="87"/>
      <c r="E37" s="87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6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3.15" customHeight="1" x14ac:dyDescent="0.65">
      <c r="A39" s="34"/>
      <c r="B39" s="35"/>
      <c r="C39" s="76" t="s">
        <v>3</v>
      </c>
      <c r="D39" s="77"/>
      <c r="E39" s="78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5.15" customHeight="1" x14ac:dyDescent="0.6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8.15" customHeight="1" x14ac:dyDescent="0.65">
      <c r="A41" s="34"/>
      <c r="B41" s="35"/>
      <c r="C41" s="76" t="s">
        <v>4</v>
      </c>
      <c r="D41" s="77"/>
      <c r="E41" s="78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5.15" customHeight="1" x14ac:dyDescent="0.6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8.15" customHeight="1" x14ac:dyDescent="0.65">
      <c r="A43" s="34"/>
      <c r="B43" s="35"/>
      <c r="C43" s="76" t="s">
        <v>5</v>
      </c>
      <c r="D43" s="77"/>
      <c r="E43" s="78"/>
      <c r="F43" s="36"/>
      <c r="G43" s="66"/>
      <c r="H43" s="61"/>
      <c r="I43" s="66"/>
      <c r="J43" s="36"/>
      <c r="K43" s="62">
        <f>IFERROR(I43/G43,0)</f>
        <v>0</v>
      </c>
      <c r="L43" s="36"/>
      <c r="M43" s="64"/>
      <c r="N43" s="40"/>
    </row>
    <row r="44" spans="1:33" s="17" customFormat="1" ht="5.15" customHeight="1" x14ac:dyDescent="0.6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8.15" customHeight="1" x14ac:dyDescent="0.65">
      <c r="A45" s="34"/>
      <c r="B45" s="35"/>
      <c r="C45" s="76" t="s">
        <v>6</v>
      </c>
      <c r="D45" s="77"/>
      <c r="E45" s="78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5.15" customHeight="1" x14ac:dyDescent="0.6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8.15" customHeight="1" x14ac:dyDescent="0.65">
      <c r="A47" s="34"/>
      <c r="B47" s="35"/>
      <c r="C47" s="76" t="s">
        <v>7</v>
      </c>
      <c r="D47" s="77"/>
      <c r="E47" s="78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5.15" customHeight="1" x14ac:dyDescent="0.6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8.15" customHeight="1" x14ac:dyDescent="0.65">
      <c r="A49" s="34"/>
      <c r="B49" s="35"/>
      <c r="C49" s="76" t="s">
        <v>8</v>
      </c>
      <c r="D49" s="77"/>
      <c r="E49" s="78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5.15" customHeight="1" x14ac:dyDescent="0.6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8.15" customHeight="1" x14ac:dyDescent="0.65">
      <c r="A51" s="34"/>
      <c r="B51" s="35"/>
      <c r="C51" s="76" t="s">
        <v>9</v>
      </c>
      <c r="D51" s="77"/>
      <c r="E51" s="78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5.15" customHeight="1" x14ac:dyDescent="0.6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8.15" customHeight="1" x14ac:dyDescent="0.65">
      <c r="A53" s="34"/>
      <c r="B53" s="35"/>
      <c r="C53" s="76" t="s">
        <v>10</v>
      </c>
      <c r="D53" s="77"/>
      <c r="E53" s="78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6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6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E2:K4"/>
    <mergeCell ref="B6:L6"/>
    <mergeCell ref="B8:C8"/>
    <mergeCell ref="E8:K8"/>
    <mergeCell ref="B10:C10"/>
    <mergeCell ref="E10:K10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C30:E30"/>
    <mergeCell ref="B33:N33"/>
    <mergeCell ref="C35:E37"/>
    <mergeCell ref="G35:G37"/>
    <mergeCell ref="I35:I37"/>
    <mergeCell ref="K35:K37"/>
    <mergeCell ref="M35:M37"/>
    <mergeCell ref="C51:E51"/>
    <mergeCell ref="C53:E53"/>
    <mergeCell ref="C39:E39"/>
    <mergeCell ref="C41:E41"/>
    <mergeCell ref="C43:E43"/>
    <mergeCell ref="C45:E45"/>
    <mergeCell ref="C47:E47"/>
    <mergeCell ref="C49:E49"/>
  </mergeCells>
  <pageMargins left="0.7" right="0.7" top="0.75" bottom="0.75" header="0.3" footer="0.3"/>
  <pageSetup scale="64" orientation="portrait" horizontalDpi="0" verticalDpi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2:AK55"/>
  <sheetViews>
    <sheetView workbookViewId="0">
      <selection activeCell="K51" sqref="K51"/>
    </sheetView>
  </sheetViews>
  <sheetFormatPr defaultColWidth="10.875" defaultRowHeight="15.25" x14ac:dyDescent="0.65"/>
  <cols>
    <col min="1" max="1" width="4.125" style="7" customWidth="1"/>
    <col min="2" max="2" width="1" style="7" customWidth="1"/>
    <col min="3" max="3" width="21.5" style="7" customWidth="1"/>
    <col min="4" max="4" width="0.625" style="7" customWidth="1"/>
    <col min="5" max="5" width="58.125" style="7" customWidth="1"/>
    <col min="6" max="6" width="0.875" style="7" customWidth="1"/>
    <col min="7" max="7" width="13.5" style="7" customWidth="1"/>
    <col min="8" max="8" width="0.875" style="7" customWidth="1"/>
    <col min="9" max="9" width="13" style="7" customWidth="1"/>
    <col min="10" max="10" width="0.875" style="7" customWidth="1"/>
    <col min="11" max="11" width="14.125" style="54" customWidth="1"/>
    <col min="12" max="12" width="1" style="7" customWidth="1"/>
    <col min="13" max="13" width="50.375" style="7" customWidth="1"/>
    <col min="14" max="14" width="1" style="7" customWidth="1"/>
    <col min="15" max="15" width="10.875" style="7" customWidth="1"/>
    <col min="16" max="17" width="10.875" style="7"/>
    <col min="18" max="19" width="10.875" style="7" customWidth="1"/>
    <col min="20" max="20" width="10.875" style="7"/>
    <col min="21" max="21" width="10.875" style="7" customWidth="1"/>
    <col min="22" max="22" width="10.875" style="7"/>
    <col min="23" max="23" width="10.875" style="7" customWidth="1"/>
    <col min="24" max="24" width="10.875" style="7"/>
    <col min="25" max="25" width="10.875" style="7" customWidth="1"/>
    <col min="26" max="16384" width="10.875" style="7"/>
  </cols>
  <sheetData>
    <row r="2" spans="1:37" ht="15.95" customHeight="1" x14ac:dyDescent="0.65">
      <c r="E2" s="88" t="s">
        <v>91</v>
      </c>
      <c r="F2" s="88"/>
      <c r="G2" s="88"/>
      <c r="H2" s="88"/>
      <c r="I2" s="88"/>
      <c r="J2" s="88"/>
      <c r="K2" s="88"/>
    </row>
    <row r="3" spans="1:37" ht="15.5" x14ac:dyDescent="0.65">
      <c r="C3" s="8"/>
      <c r="D3" s="8"/>
      <c r="E3" s="88"/>
      <c r="F3" s="88"/>
      <c r="G3" s="88"/>
      <c r="H3" s="88"/>
      <c r="I3" s="88"/>
      <c r="J3" s="88"/>
      <c r="K3" s="88"/>
    </row>
    <row r="4" spans="1:37" ht="15.5" x14ac:dyDescent="0.65">
      <c r="C4" s="8"/>
      <c r="D4" s="8"/>
      <c r="E4" s="88"/>
      <c r="F4" s="88"/>
      <c r="G4" s="88"/>
      <c r="H4" s="88"/>
      <c r="I4" s="88"/>
      <c r="J4" s="88"/>
      <c r="K4" s="88"/>
    </row>
    <row r="5" spans="1:37" s="9" customFormat="1" ht="32.15" customHeight="1" x14ac:dyDescent="0.7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0.95" customHeight="1" x14ac:dyDescent="0.65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37" ht="42" customHeight="1" x14ac:dyDescent="0.7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65">
      <c r="A8" s="41"/>
      <c r="B8" s="98" t="s">
        <v>93</v>
      </c>
      <c r="C8" s="98"/>
      <c r="E8" s="99" t="str">
        <f>Summary!E8</f>
        <v>Mt. San Antonio</v>
      </c>
      <c r="F8" s="100"/>
      <c r="G8" s="100"/>
      <c r="H8" s="100"/>
      <c r="I8" s="100"/>
      <c r="J8" s="100"/>
      <c r="K8" s="101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6.95" customHeight="1" x14ac:dyDescent="0.7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7.95" customHeight="1" x14ac:dyDescent="0.65">
      <c r="B10" s="83" t="s">
        <v>15</v>
      </c>
      <c r="C10" s="83"/>
      <c r="D10" s="15"/>
      <c r="E10" s="79"/>
      <c r="F10" s="80"/>
      <c r="G10" s="80"/>
      <c r="H10" s="80"/>
      <c r="I10" s="80"/>
      <c r="J10" s="80"/>
      <c r="K10" s="81"/>
      <c r="L10" s="8"/>
      <c r="M10" s="8"/>
    </row>
    <row r="11" spans="1:37" ht="15" customHeight="1" x14ac:dyDescent="0.7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1.95" customHeight="1" x14ac:dyDescent="0.65">
      <c r="A12" s="16"/>
      <c r="B12" s="74" t="s">
        <v>87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</row>
    <row r="13" spans="1:37" ht="8.15" customHeight="1" x14ac:dyDescent="0.6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5.95" customHeight="1" x14ac:dyDescent="0.65">
      <c r="A14" s="17"/>
      <c r="B14" s="23"/>
      <c r="C14" s="87"/>
      <c r="D14" s="87"/>
      <c r="E14" s="87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5.95" customHeight="1" x14ac:dyDescent="0.65">
      <c r="A15" s="17"/>
      <c r="B15" s="23"/>
      <c r="C15" s="87"/>
      <c r="D15" s="87"/>
      <c r="E15" s="87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5.95" customHeight="1" x14ac:dyDescent="0.65">
      <c r="A16" s="26"/>
      <c r="B16" s="27"/>
      <c r="C16" s="87"/>
      <c r="D16" s="87"/>
      <c r="E16" s="87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6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3.15" customHeight="1" x14ac:dyDescent="0.65">
      <c r="A18" s="34"/>
      <c r="B18" s="35"/>
      <c r="C18" s="84" t="s">
        <v>94</v>
      </c>
      <c r="D18" s="85"/>
      <c r="E18" s="86"/>
      <c r="F18" s="36"/>
      <c r="G18" s="66"/>
      <c r="H18" s="70"/>
      <c r="I18" s="66"/>
      <c r="J18" s="36"/>
      <c r="K18" s="62">
        <f>IFERROR((I18-G18)/G18,0)</f>
        <v>0</v>
      </c>
      <c r="L18" s="36"/>
      <c r="M18" s="64"/>
      <c r="N18" s="40"/>
    </row>
    <row r="19" spans="1:33" s="17" customFormat="1" ht="5.15" customHeight="1" x14ac:dyDescent="0.6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3.15" customHeight="1" x14ac:dyDescent="0.65">
      <c r="A20" s="34"/>
      <c r="B20" s="35"/>
      <c r="C20" s="84" t="s">
        <v>89</v>
      </c>
      <c r="D20" s="85"/>
      <c r="E20" s="86"/>
      <c r="F20" s="36"/>
      <c r="G20" s="66"/>
      <c r="H20" s="70"/>
      <c r="I20" s="66"/>
      <c r="J20" s="36"/>
      <c r="K20" s="62">
        <f>IFERROR((I20-G20)/G20,0)</f>
        <v>0</v>
      </c>
      <c r="L20" s="36"/>
      <c r="M20" s="64"/>
      <c r="N20" s="40"/>
    </row>
    <row r="21" spans="1:33" s="17" customFormat="1" ht="5.15" customHeight="1" x14ac:dyDescent="0.6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3.15" customHeight="1" x14ac:dyDescent="0.65">
      <c r="A22" s="34"/>
      <c r="B22" s="35"/>
      <c r="C22" s="84" t="s">
        <v>95</v>
      </c>
      <c r="D22" s="85"/>
      <c r="E22" s="86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5.15" customHeight="1" x14ac:dyDescent="0.6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3.15" customHeight="1" x14ac:dyDescent="0.65">
      <c r="A24" s="34"/>
      <c r="B24" s="35"/>
      <c r="C24" s="84" t="s">
        <v>96</v>
      </c>
      <c r="D24" s="85"/>
      <c r="E24" s="86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5.15" customHeight="1" x14ac:dyDescent="0.6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3.15" customHeight="1" x14ac:dyDescent="0.65">
      <c r="A26" s="34"/>
      <c r="B26" s="35"/>
      <c r="C26" s="84" t="s">
        <v>97</v>
      </c>
      <c r="D26" s="85"/>
      <c r="E26" s="86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5.15" customHeight="1" x14ac:dyDescent="0.6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3.15" customHeight="1" x14ac:dyDescent="0.65">
      <c r="A28" s="34"/>
      <c r="B28" s="35"/>
      <c r="C28" s="84" t="s">
        <v>98</v>
      </c>
      <c r="D28" s="85"/>
      <c r="E28" s="86"/>
      <c r="F28" s="36"/>
      <c r="G28" s="66"/>
      <c r="H28" s="70"/>
      <c r="I28" s="66"/>
      <c r="J28" s="36"/>
      <c r="K28" s="62">
        <f>IFERROR((I28-G28)/G28,0)</f>
        <v>0</v>
      </c>
      <c r="L28" s="36"/>
      <c r="M28" s="64"/>
      <c r="N28" s="40"/>
    </row>
    <row r="29" spans="1:33" s="17" customFormat="1" ht="5.15" customHeight="1" x14ac:dyDescent="0.6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3.15" customHeight="1" x14ac:dyDescent="0.65">
      <c r="A30" s="34"/>
      <c r="B30" s="35"/>
      <c r="C30" s="84" t="s">
        <v>99</v>
      </c>
      <c r="D30" s="85"/>
      <c r="E30" s="86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6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6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3.15" customHeight="1" x14ac:dyDescent="0.65">
      <c r="A33" s="41"/>
      <c r="B33" s="75" t="s">
        <v>88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</row>
    <row r="34" spans="1:33" ht="6" customHeight="1" x14ac:dyDescent="0.6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7.95" customHeight="1" x14ac:dyDescent="0.65">
      <c r="A35" s="17"/>
      <c r="B35" s="23"/>
      <c r="C35" s="87"/>
      <c r="D35" s="87"/>
      <c r="E35" s="87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5.15" customHeight="1" x14ac:dyDescent="0.65">
      <c r="A36" s="17"/>
      <c r="B36" s="23"/>
      <c r="C36" s="87"/>
      <c r="D36" s="87"/>
      <c r="E36" s="87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65">
      <c r="A37" s="26"/>
      <c r="B37" s="27"/>
      <c r="C37" s="87"/>
      <c r="D37" s="87"/>
      <c r="E37" s="87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6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3.15" customHeight="1" x14ac:dyDescent="0.65">
      <c r="A39" s="34"/>
      <c r="B39" s="35"/>
      <c r="C39" s="76" t="s">
        <v>3</v>
      </c>
      <c r="D39" s="77"/>
      <c r="E39" s="78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5.15" customHeight="1" x14ac:dyDescent="0.6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8.15" customHeight="1" x14ac:dyDescent="0.65">
      <c r="A41" s="34"/>
      <c r="B41" s="35"/>
      <c r="C41" s="76" t="s">
        <v>4</v>
      </c>
      <c r="D41" s="77"/>
      <c r="E41" s="78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5.15" customHeight="1" x14ac:dyDescent="0.6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8.15" customHeight="1" x14ac:dyDescent="0.65">
      <c r="A43" s="34"/>
      <c r="B43" s="35"/>
      <c r="C43" s="76" t="s">
        <v>5</v>
      </c>
      <c r="D43" s="77"/>
      <c r="E43" s="78"/>
      <c r="F43" s="36"/>
      <c r="G43" s="66"/>
      <c r="H43" s="61"/>
      <c r="I43" s="66"/>
      <c r="J43" s="36"/>
      <c r="K43" s="62">
        <f>IFERROR(I43/G43,0)</f>
        <v>0</v>
      </c>
      <c r="L43" s="36"/>
      <c r="M43" s="64"/>
      <c r="N43" s="40"/>
    </row>
    <row r="44" spans="1:33" s="17" customFormat="1" ht="5.15" customHeight="1" x14ac:dyDescent="0.6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8.15" customHeight="1" x14ac:dyDescent="0.65">
      <c r="A45" s="34"/>
      <c r="B45" s="35"/>
      <c r="C45" s="76" t="s">
        <v>6</v>
      </c>
      <c r="D45" s="77"/>
      <c r="E45" s="78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5.15" customHeight="1" x14ac:dyDescent="0.6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8.15" customHeight="1" x14ac:dyDescent="0.65">
      <c r="A47" s="34"/>
      <c r="B47" s="35"/>
      <c r="C47" s="76" t="s">
        <v>7</v>
      </c>
      <c r="D47" s="77"/>
      <c r="E47" s="78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5.15" customHeight="1" x14ac:dyDescent="0.6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8.15" customHeight="1" x14ac:dyDescent="0.65">
      <c r="A49" s="34"/>
      <c r="B49" s="35"/>
      <c r="C49" s="76" t="s">
        <v>8</v>
      </c>
      <c r="D49" s="77"/>
      <c r="E49" s="78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5.15" customHeight="1" x14ac:dyDescent="0.6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8.15" customHeight="1" x14ac:dyDescent="0.65">
      <c r="A51" s="34"/>
      <c r="B51" s="35"/>
      <c r="C51" s="76" t="s">
        <v>9</v>
      </c>
      <c r="D51" s="77"/>
      <c r="E51" s="78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5.15" customHeight="1" x14ac:dyDescent="0.6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8.15" customHeight="1" x14ac:dyDescent="0.65">
      <c r="A53" s="34"/>
      <c r="B53" s="35"/>
      <c r="C53" s="76" t="s">
        <v>10</v>
      </c>
      <c r="D53" s="77"/>
      <c r="E53" s="78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6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6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E2:K4"/>
    <mergeCell ref="B6:L6"/>
    <mergeCell ref="B8:C8"/>
    <mergeCell ref="E8:K8"/>
    <mergeCell ref="B10:C10"/>
    <mergeCell ref="E10:K10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C30:E30"/>
    <mergeCell ref="B33:N33"/>
    <mergeCell ref="C35:E37"/>
    <mergeCell ref="G35:G37"/>
    <mergeCell ref="I35:I37"/>
    <mergeCell ref="K35:K37"/>
    <mergeCell ref="M35:M37"/>
    <mergeCell ref="C51:E51"/>
    <mergeCell ref="C53:E53"/>
    <mergeCell ref="C39:E39"/>
    <mergeCell ref="C41:E41"/>
    <mergeCell ref="C43:E43"/>
    <mergeCell ref="C45:E45"/>
    <mergeCell ref="C47:E47"/>
    <mergeCell ref="C49:E49"/>
  </mergeCells>
  <pageMargins left="0.7" right="0.7" top="0.75" bottom="0.75" header="0.3" footer="0.3"/>
  <pageSetup scale="64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72"/>
  <sheetViews>
    <sheetView workbookViewId="0"/>
  </sheetViews>
  <sheetFormatPr defaultColWidth="11" defaultRowHeight="16" x14ac:dyDescent="0.8"/>
  <cols>
    <col min="1" max="1" width="18.875" bestFit="1" customWidth="1"/>
  </cols>
  <sheetData>
    <row r="1" spans="1:1" x14ac:dyDescent="0.8">
      <c r="A1" s="1" t="s">
        <v>16</v>
      </c>
    </row>
    <row r="2" spans="1:1" x14ac:dyDescent="0.8">
      <c r="A2" s="2" t="s">
        <v>17</v>
      </c>
    </row>
    <row r="3" spans="1:1" x14ac:dyDescent="0.8">
      <c r="A3" s="2" t="s">
        <v>18</v>
      </c>
    </row>
    <row r="4" spans="1:1" x14ac:dyDescent="0.8">
      <c r="A4" s="2" t="s">
        <v>19</v>
      </c>
    </row>
    <row r="5" spans="1:1" x14ac:dyDescent="0.8">
      <c r="A5" s="2" t="s">
        <v>20</v>
      </c>
    </row>
    <row r="6" spans="1:1" x14ac:dyDescent="0.8">
      <c r="A6" s="2" t="s">
        <v>21</v>
      </c>
    </row>
    <row r="7" spans="1:1" x14ac:dyDescent="0.8">
      <c r="A7" s="2" t="s">
        <v>14</v>
      </c>
    </row>
    <row r="8" spans="1:1" x14ac:dyDescent="0.8">
      <c r="A8" s="2" t="s">
        <v>22</v>
      </c>
    </row>
    <row r="9" spans="1:1" x14ac:dyDescent="0.8">
      <c r="A9" s="2" t="s">
        <v>23</v>
      </c>
    </row>
    <row r="10" spans="1:1" x14ac:dyDescent="0.8">
      <c r="A10" s="2" t="s">
        <v>24</v>
      </c>
    </row>
    <row r="11" spans="1:1" x14ac:dyDescent="0.8">
      <c r="A11" s="2" t="s">
        <v>25</v>
      </c>
    </row>
    <row r="12" spans="1:1" ht="27" x14ac:dyDescent="0.8">
      <c r="A12" s="3" t="s">
        <v>26</v>
      </c>
    </row>
    <row r="13" spans="1:1" x14ac:dyDescent="0.8">
      <c r="A13" s="2" t="s">
        <v>27</v>
      </c>
    </row>
    <row r="14" spans="1:1" x14ac:dyDescent="0.8">
      <c r="A14" s="2" t="s">
        <v>28</v>
      </c>
    </row>
    <row r="15" spans="1:1" x14ac:dyDescent="0.8">
      <c r="A15" s="2" t="s">
        <v>29</v>
      </c>
    </row>
    <row r="16" spans="1:1" x14ac:dyDescent="0.8">
      <c r="A16" s="2" t="s">
        <v>30</v>
      </c>
    </row>
    <row r="17" spans="1:1" x14ac:dyDescent="0.8">
      <c r="A17" s="2" t="s">
        <v>31</v>
      </c>
    </row>
    <row r="18" spans="1:1" x14ac:dyDescent="0.8">
      <c r="A18" s="2" t="s">
        <v>32</v>
      </c>
    </row>
    <row r="19" spans="1:1" x14ac:dyDescent="0.8">
      <c r="A19" s="2" t="s">
        <v>33</v>
      </c>
    </row>
    <row r="20" spans="1:1" x14ac:dyDescent="0.8">
      <c r="A20" s="2" t="s">
        <v>34</v>
      </c>
    </row>
    <row r="21" spans="1:1" x14ac:dyDescent="0.8">
      <c r="A21" s="2" t="s">
        <v>35</v>
      </c>
    </row>
    <row r="22" spans="1:1" x14ac:dyDescent="0.8">
      <c r="A22" s="2" t="s">
        <v>36</v>
      </c>
    </row>
    <row r="23" spans="1:1" x14ac:dyDescent="0.8">
      <c r="A23" s="2" t="s">
        <v>37</v>
      </c>
    </row>
    <row r="24" spans="1:1" x14ac:dyDescent="0.8">
      <c r="A24" s="2" t="s">
        <v>38</v>
      </c>
    </row>
    <row r="25" spans="1:1" x14ac:dyDescent="0.8">
      <c r="A25" s="2" t="s">
        <v>39</v>
      </c>
    </row>
    <row r="26" spans="1:1" x14ac:dyDescent="0.8">
      <c r="A26" s="2" t="s">
        <v>40</v>
      </c>
    </row>
    <row r="27" spans="1:1" x14ac:dyDescent="0.8">
      <c r="A27" s="2" t="s">
        <v>41</v>
      </c>
    </row>
    <row r="28" spans="1:1" x14ac:dyDescent="0.8">
      <c r="A28" s="2" t="s">
        <v>42</v>
      </c>
    </row>
    <row r="29" spans="1:1" x14ac:dyDescent="0.8">
      <c r="A29" s="2" t="s">
        <v>43</v>
      </c>
    </row>
    <row r="30" spans="1:1" x14ac:dyDescent="0.8">
      <c r="A30" s="2" t="s">
        <v>44</v>
      </c>
    </row>
    <row r="31" spans="1:1" x14ac:dyDescent="0.8">
      <c r="A31" s="2" t="s">
        <v>45</v>
      </c>
    </row>
    <row r="32" spans="1:1" x14ac:dyDescent="0.8">
      <c r="A32" s="2" t="s">
        <v>46</v>
      </c>
    </row>
    <row r="33" spans="1:1" x14ac:dyDescent="0.8">
      <c r="A33" s="2" t="s">
        <v>47</v>
      </c>
    </row>
    <row r="34" spans="1:1" x14ac:dyDescent="0.8">
      <c r="A34" s="2" t="s">
        <v>48</v>
      </c>
    </row>
    <row r="35" spans="1:1" x14ac:dyDescent="0.8">
      <c r="A35" s="2" t="s">
        <v>49</v>
      </c>
    </row>
    <row r="36" spans="1:1" x14ac:dyDescent="0.8">
      <c r="A36" s="2" t="s">
        <v>50</v>
      </c>
    </row>
    <row r="37" spans="1:1" x14ac:dyDescent="0.8">
      <c r="A37" s="2" t="s">
        <v>51</v>
      </c>
    </row>
    <row r="38" spans="1:1" x14ac:dyDescent="0.8">
      <c r="A38" s="2" t="s">
        <v>52</v>
      </c>
    </row>
    <row r="39" spans="1:1" x14ac:dyDescent="0.8">
      <c r="A39" s="2" t="s">
        <v>53</v>
      </c>
    </row>
    <row r="40" spans="1:1" x14ac:dyDescent="0.8">
      <c r="A40" s="2" t="s">
        <v>54</v>
      </c>
    </row>
    <row r="41" spans="1:1" x14ac:dyDescent="0.8">
      <c r="A41" s="4" t="s">
        <v>55</v>
      </c>
    </row>
    <row r="42" spans="1:1" x14ac:dyDescent="0.8">
      <c r="A42" s="3" t="s">
        <v>56</v>
      </c>
    </row>
    <row r="43" spans="1:1" x14ac:dyDescent="0.8">
      <c r="A43" s="3" t="s">
        <v>57</v>
      </c>
    </row>
    <row r="44" spans="1:1" x14ac:dyDescent="0.8">
      <c r="A44" s="5" t="s">
        <v>58</v>
      </c>
    </row>
    <row r="45" spans="1:1" x14ac:dyDescent="0.8">
      <c r="A45" s="2" t="s">
        <v>59</v>
      </c>
    </row>
    <row r="46" spans="1:1" x14ac:dyDescent="0.8">
      <c r="A46" s="2" t="s">
        <v>60</v>
      </c>
    </row>
    <row r="47" spans="1:1" x14ac:dyDescent="0.8">
      <c r="A47" s="2" t="s">
        <v>61</v>
      </c>
    </row>
    <row r="48" spans="1:1" x14ac:dyDescent="0.8">
      <c r="A48" s="2" t="s">
        <v>62</v>
      </c>
    </row>
    <row r="49" spans="1:1" x14ac:dyDescent="0.8">
      <c r="A49" s="2" t="s">
        <v>63</v>
      </c>
    </row>
    <row r="50" spans="1:1" x14ac:dyDescent="0.8">
      <c r="A50" s="2" t="s">
        <v>64</v>
      </c>
    </row>
    <row r="51" spans="1:1" x14ac:dyDescent="0.8">
      <c r="A51" s="2" t="s">
        <v>65</v>
      </c>
    </row>
    <row r="52" spans="1:1" x14ac:dyDescent="0.8">
      <c r="A52" s="2" t="s">
        <v>66</v>
      </c>
    </row>
    <row r="53" spans="1:1" x14ac:dyDescent="0.8">
      <c r="A53" s="2" t="s">
        <v>67</v>
      </c>
    </row>
    <row r="54" spans="1:1" x14ac:dyDescent="0.8">
      <c r="A54" s="2" t="s">
        <v>68</v>
      </c>
    </row>
    <row r="55" spans="1:1" x14ac:dyDescent="0.8">
      <c r="A55" s="2" t="s">
        <v>69</v>
      </c>
    </row>
    <row r="56" spans="1:1" x14ac:dyDescent="0.8">
      <c r="A56" s="2" t="s">
        <v>70</v>
      </c>
    </row>
    <row r="57" spans="1:1" x14ac:dyDescent="0.8">
      <c r="A57" s="2" t="s">
        <v>71</v>
      </c>
    </row>
    <row r="58" spans="1:1" x14ac:dyDescent="0.8">
      <c r="A58" s="2" t="s">
        <v>72</v>
      </c>
    </row>
    <row r="59" spans="1:1" x14ac:dyDescent="0.8">
      <c r="A59" s="4" t="s">
        <v>73</v>
      </c>
    </row>
    <row r="60" spans="1:1" x14ac:dyDescent="0.8">
      <c r="A60" s="3" t="s">
        <v>74</v>
      </c>
    </row>
    <row r="61" spans="1:1" x14ac:dyDescent="0.8">
      <c r="A61" s="5" t="s">
        <v>75</v>
      </c>
    </row>
    <row r="62" spans="1:1" x14ac:dyDescent="0.8">
      <c r="A62" s="2" t="s">
        <v>76</v>
      </c>
    </row>
    <row r="63" spans="1:1" x14ac:dyDescent="0.8">
      <c r="A63" s="6" t="s">
        <v>77</v>
      </c>
    </row>
    <row r="64" spans="1:1" x14ac:dyDescent="0.8">
      <c r="A64" s="2" t="s">
        <v>78</v>
      </c>
    </row>
    <row r="65" spans="1:1" x14ac:dyDescent="0.8">
      <c r="A65" s="2" t="s">
        <v>79</v>
      </c>
    </row>
    <row r="66" spans="1:1" x14ac:dyDescent="0.8">
      <c r="A66" s="2" t="s">
        <v>80</v>
      </c>
    </row>
    <row r="67" spans="1:1" x14ac:dyDescent="0.8">
      <c r="A67" s="2" t="s">
        <v>81</v>
      </c>
    </row>
    <row r="68" spans="1:1" x14ac:dyDescent="0.8">
      <c r="A68" s="2" t="s">
        <v>82</v>
      </c>
    </row>
    <row r="69" spans="1:1" x14ac:dyDescent="0.8">
      <c r="A69" s="2" t="s">
        <v>83</v>
      </c>
    </row>
    <row r="70" spans="1:1" x14ac:dyDescent="0.8">
      <c r="A70" s="2" t="s">
        <v>84</v>
      </c>
    </row>
    <row r="71" spans="1:1" x14ac:dyDescent="0.8">
      <c r="A71" s="2" t="s">
        <v>85</v>
      </c>
    </row>
    <row r="72" spans="1:1" x14ac:dyDescent="0.8">
      <c r="A72" s="2" t="s">
        <v>86</v>
      </c>
    </row>
  </sheetData>
  <sheetProtection password="83AF" sheet="1" objects="1" scenarios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2:AK55"/>
  <sheetViews>
    <sheetView workbookViewId="0">
      <selection activeCell="K51" sqref="K51"/>
    </sheetView>
  </sheetViews>
  <sheetFormatPr defaultColWidth="10.875" defaultRowHeight="15.25" x14ac:dyDescent="0.65"/>
  <cols>
    <col min="1" max="1" width="4.125" style="7" customWidth="1"/>
    <col min="2" max="2" width="1" style="7" customWidth="1"/>
    <col min="3" max="3" width="21.5" style="7" customWidth="1"/>
    <col min="4" max="4" width="0.625" style="7" customWidth="1"/>
    <col min="5" max="5" width="58.125" style="7" customWidth="1"/>
    <col min="6" max="6" width="0.875" style="7" customWidth="1"/>
    <col min="7" max="7" width="13.5" style="7" customWidth="1"/>
    <col min="8" max="8" width="0.875" style="7" customWidth="1"/>
    <col min="9" max="9" width="13" style="7" customWidth="1"/>
    <col min="10" max="10" width="0.875" style="7" customWidth="1"/>
    <col min="11" max="11" width="14.125" style="54" customWidth="1"/>
    <col min="12" max="12" width="1" style="7" customWidth="1"/>
    <col min="13" max="13" width="50.375" style="7" customWidth="1"/>
    <col min="14" max="14" width="1" style="7" customWidth="1"/>
    <col min="15" max="15" width="10.875" style="7" customWidth="1"/>
    <col min="16" max="17" width="10.875" style="7"/>
    <col min="18" max="19" width="10.875" style="7" customWidth="1"/>
    <col min="20" max="20" width="10.875" style="7"/>
    <col min="21" max="21" width="10.875" style="7" customWidth="1"/>
    <col min="22" max="22" width="10.875" style="7"/>
    <col min="23" max="23" width="10.875" style="7" customWidth="1"/>
    <col min="24" max="24" width="10.875" style="7"/>
    <col min="25" max="25" width="10.875" style="7" customWidth="1"/>
    <col min="26" max="16384" width="10.875" style="7"/>
  </cols>
  <sheetData>
    <row r="2" spans="1:37" ht="15.95" customHeight="1" x14ac:dyDescent="0.65">
      <c r="E2" s="88" t="s">
        <v>91</v>
      </c>
      <c r="F2" s="88"/>
      <c r="G2" s="88"/>
      <c r="H2" s="88"/>
      <c r="I2" s="88"/>
      <c r="J2" s="88"/>
      <c r="K2" s="88"/>
    </row>
    <row r="3" spans="1:37" ht="15.5" x14ac:dyDescent="0.65">
      <c r="C3" s="8"/>
      <c r="D3" s="8"/>
      <c r="E3" s="88"/>
      <c r="F3" s="88"/>
      <c r="G3" s="88"/>
      <c r="H3" s="88"/>
      <c r="I3" s="88"/>
      <c r="J3" s="88"/>
      <c r="K3" s="88"/>
    </row>
    <row r="4" spans="1:37" ht="15.5" x14ac:dyDescent="0.65">
      <c r="C4" s="8"/>
      <c r="D4" s="8"/>
      <c r="E4" s="88"/>
      <c r="F4" s="88"/>
      <c r="G4" s="88"/>
      <c r="H4" s="88"/>
      <c r="I4" s="88"/>
      <c r="J4" s="88"/>
      <c r="K4" s="88"/>
    </row>
    <row r="5" spans="1:37" s="9" customFormat="1" ht="32.15" customHeight="1" x14ac:dyDescent="0.7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0.95" customHeight="1" x14ac:dyDescent="0.65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37" ht="42" customHeight="1" x14ac:dyDescent="0.7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65">
      <c r="A8" s="41"/>
      <c r="B8" s="98" t="s">
        <v>93</v>
      </c>
      <c r="C8" s="98"/>
      <c r="E8" s="99" t="str">
        <f>Summary!E8</f>
        <v>Mt. San Antonio</v>
      </c>
      <c r="F8" s="100"/>
      <c r="G8" s="100"/>
      <c r="H8" s="100"/>
      <c r="I8" s="100"/>
      <c r="J8" s="100"/>
      <c r="K8" s="101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6.95" customHeight="1" x14ac:dyDescent="0.7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7.95" customHeight="1" x14ac:dyDescent="0.65">
      <c r="B10" s="83" t="s">
        <v>15</v>
      </c>
      <c r="C10" s="83"/>
      <c r="D10" s="15"/>
      <c r="E10" s="79"/>
      <c r="F10" s="80"/>
      <c r="G10" s="80"/>
      <c r="H10" s="80"/>
      <c r="I10" s="80"/>
      <c r="J10" s="80"/>
      <c r="K10" s="81"/>
      <c r="L10" s="8"/>
      <c r="M10" s="8"/>
    </row>
    <row r="11" spans="1:37" ht="15" customHeight="1" x14ac:dyDescent="0.7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1.95" customHeight="1" x14ac:dyDescent="0.65">
      <c r="A12" s="16"/>
      <c r="B12" s="74" t="s">
        <v>87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</row>
    <row r="13" spans="1:37" ht="8.15" customHeight="1" x14ac:dyDescent="0.6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5.95" customHeight="1" x14ac:dyDescent="0.65">
      <c r="A14" s="17"/>
      <c r="B14" s="23"/>
      <c r="C14" s="87"/>
      <c r="D14" s="87"/>
      <c r="E14" s="87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5.95" customHeight="1" x14ac:dyDescent="0.65">
      <c r="A15" s="17"/>
      <c r="B15" s="23"/>
      <c r="C15" s="87"/>
      <c r="D15" s="87"/>
      <c r="E15" s="87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5.95" customHeight="1" x14ac:dyDescent="0.65">
      <c r="A16" s="26"/>
      <c r="B16" s="27"/>
      <c r="C16" s="87"/>
      <c r="D16" s="87"/>
      <c r="E16" s="87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6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3.15" customHeight="1" x14ac:dyDescent="0.65">
      <c r="A18" s="34"/>
      <c r="B18" s="35"/>
      <c r="C18" s="84" t="s">
        <v>94</v>
      </c>
      <c r="D18" s="85"/>
      <c r="E18" s="86"/>
      <c r="F18" s="36"/>
      <c r="G18" s="66"/>
      <c r="H18" s="70"/>
      <c r="I18" s="66"/>
      <c r="J18" s="36"/>
      <c r="K18" s="62">
        <f>IFERROR((I18-G18)/G18,0)</f>
        <v>0</v>
      </c>
      <c r="L18" s="36"/>
      <c r="M18" s="64"/>
      <c r="N18" s="40"/>
    </row>
    <row r="19" spans="1:33" s="17" customFormat="1" ht="5.15" customHeight="1" x14ac:dyDescent="0.6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3.15" customHeight="1" x14ac:dyDescent="0.65">
      <c r="A20" s="34"/>
      <c r="B20" s="35"/>
      <c r="C20" s="84" t="s">
        <v>89</v>
      </c>
      <c r="D20" s="85"/>
      <c r="E20" s="86"/>
      <c r="F20" s="36"/>
      <c r="G20" s="66"/>
      <c r="H20" s="70"/>
      <c r="I20" s="66"/>
      <c r="J20" s="36"/>
      <c r="K20" s="62">
        <f>IFERROR((I20-G20)/G20,0)</f>
        <v>0</v>
      </c>
      <c r="L20" s="36"/>
      <c r="M20" s="64"/>
      <c r="N20" s="40"/>
    </row>
    <row r="21" spans="1:33" s="17" customFormat="1" ht="5.15" customHeight="1" x14ac:dyDescent="0.6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3.15" customHeight="1" x14ac:dyDescent="0.65">
      <c r="A22" s="34"/>
      <c r="B22" s="35"/>
      <c r="C22" s="84" t="s">
        <v>95</v>
      </c>
      <c r="D22" s="85"/>
      <c r="E22" s="86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5.15" customHeight="1" x14ac:dyDescent="0.6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3.15" customHeight="1" x14ac:dyDescent="0.65">
      <c r="A24" s="34"/>
      <c r="B24" s="35"/>
      <c r="C24" s="84" t="s">
        <v>96</v>
      </c>
      <c r="D24" s="85"/>
      <c r="E24" s="86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5.15" customHeight="1" x14ac:dyDescent="0.6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3.15" customHeight="1" x14ac:dyDescent="0.65">
      <c r="A26" s="34"/>
      <c r="B26" s="35"/>
      <c r="C26" s="84" t="s">
        <v>97</v>
      </c>
      <c r="D26" s="85"/>
      <c r="E26" s="86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5.15" customHeight="1" x14ac:dyDescent="0.6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3.15" customHeight="1" x14ac:dyDescent="0.65">
      <c r="A28" s="34"/>
      <c r="B28" s="35"/>
      <c r="C28" s="84" t="s">
        <v>98</v>
      </c>
      <c r="D28" s="85"/>
      <c r="E28" s="86"/>
      <c r="F28" s="36"/>
      <c r="G28" s="66"/>
      <c r="H28" s="70"/>
      <c r="I28" s="66"/>
      <c r="J28" s="36"/>
      <c r="K28" s="62">
        <f>IFERROR((I28-G28)/G28,0)</f>
        <v>0</v>
      </c>
      <c r="L28" s="36"/>
      <c r="M28" s="64"/>
      <c r="N28" s="40"/>
    </row>
    <row r="29" spans="1:33" s="17" customFormat="1" ht="5.15" customHeight="1" x14ac:dyDescent="0.6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3.15" customHeight="1" x14ac:dyDescent="0.65">
      <c r="A30" s="34"/>
      <c r="B30" s="35"/>
      <c r="C30" s="84" t="s">
        <v>99</v>
      </c>
      <c r="D30" s="85"/>
      <c r="E30" s="86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6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6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3.15" customHeight="1" x14ac:dyDescent="0.65">
      <c r="A33" s="41"/>
      <c r="B33" s="75" t="s">
        <v>88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</row>
    <row r="34" spans="1:33" ht="6" customHeight="1" x14ac:dyDescent="0.6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7.95" customHeight="1" x14ac:dyDescent="0.65">
      <c r="A35" s="17"/>
      <c r="B35" s="23"/>
      <c r="C35" s="87"/>
      <c r="D35" s="87"/>
      <c r="E35" s="87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5.15" customHeight="1" x14ac:dyDescent="0.65">
      <c r="A36" s="17"/>
      <c r="B36" s="23"/>
      <c r="C36" s="87"/>
      <c r="D36" s="87"/>
      <c r="E36" s="87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65">
      <c r="A37" s="26"/>
      <c r="B37" s="27"/>
      <c r="C37" s="87"/>
      <c r="D37" s="87"/>
      <c r="E37" s="87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6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3.15" customHeight="1" x14ac:dyDescent="0.65">
      <c r="A39" s="34"/>
      <c r="B39" s="35"/>
      <c r="C39" s="76" t="s">
        <v>3</v>
      </c>
      <c r="D39" s="77"/>
      <c r="E39" s="78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5.15" customHeight="1" x14ac:dyDescent="0.6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8.15" customHeight="1" x14ac:dyDescent="0.65">
      <c r="A41" s="34"/>
      <c r="B41" s="35"/>
      <c r="C41" s="76" t="s">
        <v>4</v>
      </c>
      <c r="D41" s="77"/>
      <c r="E41" s="78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5.15" customHeight="1" x14ac:dyDescent="0.6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8.15" customHeight="1" x14ac:dyDescent="0.65">
      <c r="A43" s="34"/>
      <c r="B43" s="35"/>
      <c r="C43" s="76" t="s">
        <v>5</v>
      </c>
      <c r="D43" s="77"/>
      <c r="E43" s="78"/>
      <c r="F43" s="36"/>
      <c r="G43" s="66"/>
      <c r="H43" s="61"/>
      <c r="I43" s="66"/>
      <c r="J43" s="36"/>
      <c r="K43" s="62">
        <f>IFERROR(I43/G43,0)</f>
        <v>0</v>
      </c>
      <c r="L43" s="36"/>
      <c r="M43" s="64"/>
      <c r="N43" s="40"/>
    </row>
    <row r="44" spans="1:33" s="17" customFormat="1" ht="5.15" customHeight="1" x14ac:dyDescent="0.6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8.15" customHeight="1" x14ac:dyDescent="0.65">
      <c r="A45" s="34"/>
      <c r="B45" s="35"/>
      <c r="C45" s="76" t="s">
        <v>6</v>
      </c>
      <c r="D45" s="77"/>
      <c r="E45" s="78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5.15" customHeight="1" x14ac:dyDescent="0.6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8.15" customHeight="1" x14ac:dyDescent="0.65">
      <c r="A47" s="34"/>
      <c r="B47" s="35"/>
      <c r="C47" s="76" t="s">
        <v>7</v>
      </c>
      <c r="D47" s="77"/>
      <c r="E47" s="78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5.15" customHeight="1" x14ac:dyDescent="0.6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8.15" customHeight="1" x14ac:dyDescent="0.65">
      <c r="A49" s="34"/>
      <c r="B49" s="35"/>
      <c r="C49" s="76" t="s">
        <v>8</v>
      </c>
      <c r="D49" s="77"/>
      <c r="E49" s="78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5.15" customHeight="1" x14ac:dyDescent="0.6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8.15" customHeight="1" x14ac:dyDescent="0.65">
      <c r="A51" s="34"/>
      <c r="B51" s="35"/>
      <c r="C51" s="76" t="s">
        <v>9</v>
      </c>
      <c r="D51" s="77"/>
      <c r="E51" s="78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5.15" customHeight="1" x14ac:dyDescent="0.6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8.15" customHeight="1" x14ac:dyDescent="0.65">
      <c r="A53" s="34"/>
      <c r="B53" s="35"/>
      <c r="C53" s="76" t="s">
        <v>10</v>
      </c>
      <c r="D53" s="77"/>
      <c r="E53" s="78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6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6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E2:K4"/>
    <mergeCell ref="B6:L6"/>
    <mergeCell ref="B8:C8"/>
    <mergeCell ref="E8:K8"/>
    <mergeCell ref="B10:C10"/>
    <mergeCell ref="E10:K10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C30:E30"/>
    <mergeCell ref="B33:N33"/>
    <mergeCell ref="C35:E37"/>
    <mergeCell ref="G35:G37"/>
    <mergeCell ref="I35:I37"/>
    <mergeCell ref="K35:K37"/>
    <mergeCell ref="M35:M37"/>
    <mergeCell ref="C51:E51"/>
    <mergeCell ref="C53:E53"/>
    <mergeCell ref="C39:E39"/>
    <mergeCell ref="C41:E41"/>
    <mergeCell ref="C43:E43"/>
    <mergeCell ref="C45:E45"/>
    <mergeCell ref="C47:E47"/>
    <mergeCell ref="C49:E49"/>
  </mergeCells>
  <pageMargins left="0.7" right="0.7" top="0.75" bottom="0.75" header="0.3" footer="0.3"/>
  <pageSetup scale="64" orientation="portrait" horizontalDpi="0" verticalDpi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2:AK55"/>
  <sheetViews>
    <sheetView workbookViewId="0">
      <selection activeCell="K51" sqref="K51"/>
    </sheetView>
  </sheetViews>
  <sheetFormatPr defaultColWidth="10.875" defaultRowHeight="15.25" x14ac:dyDescent="0.65"/>
  <cols>
    <col min="1" max="1" width="4.125" style="7" customWidth="1"/>
    <col min="2" max="2" width="1" style="7" customWidth="1"/>
    <col min="3" max="3" width="21.5" style="7" customWidth="1"/>
    <col min="4" max="4" width="0.625" style="7" customWidth="1"/>
    <col min="5" max="5" width="58.125" style="7" customWidth="1"/>
    <col min="6" max="6" width="0.875" style="7" customWidth="1"/>
    <col min="7" max="7" width="13.5" style="7" customWidth="1"/>
    <col min="8" max="8" width="0.875" style="7" customWidth="1"/>
    <col min="9" max="9" width="13" style="7" customWidth="1"/>
    <col min="10" max="10" width="0.875" style="7" customWidth="1"/>
    <col min="11" max="11" width="14.125" style="54" customWidth="1"/>
    <col min="12" max="12" width="1" style="7" customWidth="1"/>
    <col min="13" max="13" width="50.375" style="7" customWidth="1"/>
    <col min="14" max="14" width="1" style="7" customWidth="1"/>
    <col min="15" max="15" width="10.875" style="7" customWidth="1"/>
    <col min="16" max="17" width="10.875" style="7"/>
    <col min="18" max="19" width="10.875" style="7" customWidth="1"/>
    <col min="20" max="20" width="10.875" style="7"/>
    <col min="21" max="21" width="10.875" style="7" customWidth="1"/>
    <col min="22" max="22" width="10.875" style="7"/>
    <col min="23" max="23" width="10.875" style="7" customWidth="1"/>
    <col min="24" max="24" width="10.875" style="7"/>
    <col min="25" max="25" width="10.875" style="7" customWidth="1"/>
    <col min="26" max="16384" width="10.875" style="7"/>
  </cols>
  <sheetData>
    <row r="2" spans="1:37" ht="15.95" customHeight="1" x14ac:dyDescent="0.65">
      <c r="E2" s="88" t="s">
        <v>91</v>
      </c>
      <c r="F2" s="88"/>
      <c r="G2" s="88"/>
      <c r="H2" s="88"/>
      <c r="I2" s="88"/>
      <c r="J2" s="88"/>
      <c r="K2" s="88"/>
    </row>
    <row r="3" spans="1:37" ht="15.5" x14ac:dyDescent="0.65">
      <c r="C3" s="8"/>
      <c r="D3" s="8"/>
      <c r="E3" s="88"/>
      <c r="F3" s="88"/>
      <c r="G3" s="88"/>
      <c r="H3" s="88"/>
      <c r="I3" s="88"/>
      <c r="J3" s="88"/>
      <c r="K3" s="88"/>
    </row>
    <row r="4" spans="1:37" ht="15.5" x14ac:dyDescent="0.65">
      <c r="C4" s="8"/>
      <c r="D4" s="8"/>
      <c r="E4" s="88"/>
      <c r="F4" s="88"/>
      <c r="G4" s="88"/>
      <c r="H4" s="88"/>
      <c r="I4" s="88"/>
      <c r="J4" s="88"/>
      <c r="K4" s="88"/>
    </row>
    <row r="5" spans="1:37" s="9" customFormat="1" ht="32.15" customHeight="1" x14ac:dyDescent="0.7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0.95" customHeight="1" x14ac:dyDescent="0.65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37" ht="42" customHeight="1" x14ac:dyDescent="0.7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65">
      <c r="A8" s="41"/>
      <c r="B8" s="98" t="s">
        <v>93</v>
      </c>
      <c r="C8" s="98"/>
      <c r="E8" s="99" t="str">
        <f>Summary!E8</f>
        <v>Mt. San Antonio</v>
      </c>
      <c r="F8" s="100"/>
      <c r="G8" s="100"/>
      <c r="H8" s="100"/>
      <c r="I8" s="100"/>
      <c r="J8" s="100"/>
      <c r="K8" s="101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6.95" customHeight="1" x14ac:dyDescent="0.7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7.95" customHeight="1" x14ac:dyDescent="0.65">
      <c r="B10" s="83" t="s">
        <v>15</v>
      </c>
      <c r="C10" s="83"/>
      <c r="D10" s="15"/>
      <c r="E10" s="79"/>
      <c r="F10" s="80"/>
      <c r="G10" s="80"/>
      <c r="H10" s="80"/>
      <c r="I10" s="80"/>
      <c r="J10" s="80"/>
      <c r="K10" s="81"/>
      <c r="L10" s="8"/>
      <c r="M10" s="8"/>
    </row>
    <row r="11" spans="1:37" ht="15" customHeight="1" x14ac:dyDescent="0.7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1.95" customHeight="1" x14ac:dyDescent="0.65">
      <c r="A12" s="16"/>
      <c r="B12" s="74" t="s">
        <v>87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</row>
    <row r="13" spans="1:37" ht="8.15" customHeight="1" x14ac:dyDescent="0.6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5.95" customHeight="1" x14ac:dyDescent="0.65">
      <c r="A14" s="17"/>
      <c r="B14" s="23"/>
      <c r="C14" s="87"/>
      <c r="D14" s="87"/>
      <c r="E14" s="87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5.95" customHeight="1" x14ac:dyDescent="0.65">
      <c r="A15" s="17"/>
      <c r="B15" s="23"/>
      <c r="C15" s="87"/>
      <c r="D15" s="87"/>
      <c r="E15" s="87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5.95" customHeight="1" x14ac:dyDescent="0.65">
      <c r="A16" s="26"/>
      <c r="B16" s="27"/>
      <c r="C16" s="87"/>
      <c r="D16" s="87"/>
      <c r="E16" s="87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6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3.15" customHeight="1" x14ac:dyDescent="0.65">
      <c r="A18" s="34"/>
      <c r="B18" s="35"/>
      <c r="C18" s="84" t="s">
        <v>94</v>
      </c>
      <c r="D18" s="85"/>
      <c r="E18" s="86"/>
      <c r="F18" s="36"/>
      <c r="G18" s="66"/>
      <c r="H18" s="70"/>
      <c r="I18" s="66"/>
      <c r="J18" s="36"/>
      <c r="K18" s="62">
        <f>IFERROR((I18-G18)/G18,0)</f>
        <v>0</v>
      </c>
      <c r="L18" s="36"/>
      <c r="M18" s="64"/>
      <c r="N18" s="40"/>
    </row>
    <row r="19" spans="1:33" s="17" customFormat="1" ht="5.15" customHeight="1" x14ac:dyDescent="0.6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3.15" customHeight="1" x14ac:dyDescent="0.65">
      <c r="A20" s="34"/>
      <c r="B20" s="35"/>
      <c r="C20" s="84" t="s">
        <v>89</v>
      </c>
      <c r="D20" s="85"/>
      <c r="E20" s="86"/>
      <c r="F20" s="36"/>
      <c r="G20" s="66"/>
      <c r="H20" s="70"/>
      <c r="I20" s="66"/>
      <c r="J20" s="36"/>
      <c r="K20" s="62">
        <f>IFERROR((I20-G20)/G20,0)</f>
        <v>0</v>
      </c>
      <c r="L20" s="36"/>
      <c r="M20" s="64"/>
      <c r="N20" s="40"/>
    </row>
    <row r="21" spans="1:33" s="17" customFormat="1" ht="5.15" customHeight="1" x14ac:dyDescent="0.6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3.15" customHeight="1" x14ac:dyDescent="0.65">
      <c r="A22" s="34"/>
      <c r="B22" s="35"/>
      <c r="C22" s="84" t="s">
        <v>95</v>
      </c>
      <c r="D22" s="85"/>
      <c r="E22" s="86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5.15" customHeight="1" x14ac:dyDescent="0.6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3.15" customHeight="1" x14ac:dyDescent="0.65">
      <c r="A24" s="34"/>
      <c r="B24" s="35"/>
      <c r="C24" s="84" t="s">
        <v>96</v>
      </c>
      <c r="D24" s="85"/>
      <c r="E24" s="86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5.15" customHeight="1" x14ac:dyDescent="0.6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3.15" customHeight="1" x14ac:dyDescent="0.65">
      <c r="A26" s="34"/>
      <c r="B26" s="35"/>
      <c r="C26" s="84" t="s">
        <v>97</v>
      </c>
      <c r="D26" s="85"/>
      <c r="E26" s="86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5.15" customHeight="1" x14ac:dyDescent="0.6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3.15" customHeight="1" x14ac:dyDescent="0.65">
      <c r="A28" s="34"/>
      <c r="B28" s="35"/>
      <c r="C28" s="84" t="s">
        <v>98</v>
      </c>
      <c r="D28" s="85"/>
      <c r="E28" s="86"/>
      <c r="F28" s="36"/>
      <c r="G28" s="66"/>
      <c r="H28" s="70"/>
      <c r="I28" s="66"/>
      <c r="J28" s="36"/>
      <c r="K28" s="62">
        <f>IFERROR((I28-G28)/G28,0)</f>
        <v>0</v>
      </c>
      <c r="L28" s="36"/>
      <c r="M28" s="64"/>
      <c r="N28" s="40"/>
    </row>
    <row r="29" spans="1:33" s="17" customFormat="1" ht="5.15" customHeight="1" x14ac:dyDescent="0.6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3.15" customHeight="1" x14ac:dyDescent="0.65">
      <c r="A30" s="34"/>
      <c r="B30" s="35"/>
      <c r="C30" s="84" t="s">
        <v>99</v>
      </c>
      <c r="D30" s="85"/>
      <c r="E30" s="86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6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6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3.15" customHeight="1" x14ac:dyDescent="0.65">
      <c r="A33" s="41"/>
      <c r="B33" s="75" t="s">
        <v>88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</row>
    <row r="34" spans="1:33" ht="6" customHeight="1" x14ac:dyDescent="0.6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7.95" customHeight="1" x14ac:dyDescent="0.65">
      <c r="A35" s="17"/>
      <c r="B35" s="23"/>
      <c r="C35" s="87"/>
      <c r="D35" s="87"/>
      <c r="E35" s="87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5.15" customHeight="1" x14ac:dyDescent="0.65">
      <c r="A36" s="17"/>
      <c r="B36" s="23"/>
      <c r="C36" s="87"/>
      <c r="D36" s="87"/>
      <c r="E36" s="87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65">
      <c r="A37" s="26"/>
      <c r="B37" s="27"/>
      <c r="C37" s="87"/>
      <c r="D37" s="87"/>
      <c r="E37" s="87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6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3.15" customHeight="1" x14ac:dyDescent="0.65">
      <c r="A39" s="34"/>
      <c r="B39" s="35"/>
      <c r="C39" s="76" t="s">
        <v>3</v>
      </c>
      <c r="D39" s="77"/>
      <c r="E39" s="78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5.15" customHeight="1" x14ac:dyDescent="0.6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8.15" customHeight="1" x14ac:dyDescent="0.65">
      <c r="A41" s="34"/>
      <c r="B41" s="35"/>
      <c r="C41" s="76" t="s">
        <v>4</v>
      </c>
      <c r="D41" s="77"/>
      <c r="E41" s="78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5.15" customHeight="1" x14ac:dyDescent="0.6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8.15" customHeight="1" x14ac:dyDescent="0.65">
      <c r="A43" s="34"/>
      <c r="B43" s="35"/>
      <c r="C43" s="76" t="s">
        <v>5</v>
      </c>
      <c r="D43" s="77"/>
      <c r="E43" s="78"/>
      <c r="F43" s="36"/>
      <c r="G43" s="66"/>
      <c r="H43" s="61"/>
      <c r="I43" s="66"/>
      <c r="J43" s="36"/>
      <c r="K43" s="62">
        <f>IFERROR(I43/G43,0)</f>
        <v>0</v>
      </c>
      <c r="L43" s="36"/>
      <c r="M43" s="64"/>
      <c r="N43" s="40"/>
    </row>
    <row r="44" spans="1:33" s="17" customFormat="1" ht="5.15" customHeight="1" x14ac:dyDescent="0.6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8.15" customHeight="1" x14ac:dyDescent="0.65">
      <c r="A45" s="34"/>
      <c r="B45" s="35"/>
      <c r="C45" s="76" t="s">
        <v>6</v>
      </c>
      <c r="D45" s="77"/>
      <c r="E45" s="78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5.15" customHeight="1" x14ac:dyDescent="0.6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8.15" customHeight="1" x14ac:dyDescent="0.65">
      <c r="A47" s="34"/>
      <c r="B47" s="35"/>
      <c r="C47" s="76" t="s">
        <v>7</v>
      </c>
      <c r="D47" s="77"/>
      <c r="E47" s="78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5.15" customHeight="1" x14ac:dyDescent="0.6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8.15" customHeight="1" x14ac:dyDescent="0.65">
      <c r="A49" s="34"/>
      <c r="B49" s="35"/>
      <c r="C49" s="76" t="s">
        <v>8</v>
      </c>
      <c r="D49" s="77"/>
      <c r="E49" s="78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5.15" customHeight="1" x14ac:dyDescent="0.6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8.15" customHeight="1" x14ac:dyDescent="0.65">
      <c r="A51" s="34"/>
      <c r="B51" s="35"/>
      <c r="C51" s="76" t="s">
        <v>9</v>
      </c>
      <c r="D51" s="77"/>
      <c r="E51" s="78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5.15" customHeight="1" x14ac:dyDescent="0.6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8.15" customHeight="1" x14ac:dyDescent="0.65">
      <c r="A53" s="34"/>
      <c r="B53" s="35"/>
      <c r="C53" s="76" t="s">
        <v>10</v>
      </c>
      <c r="D53" s="77"/>
      <c r="E53" s="78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6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6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E2:K4"/>
    <mergeCell ref="B6:L6"/>
    <mergeCell ref="B8:C8"/>
    <mergeCell ref="E8:K8"/>
    <mergeCell ref="B10:C10"/>
    <mergeCell ref="E10:K10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C30:E30"/>
    <mergeCell ref="B33:N33"/>
    <mergeCell ref="C35:E37"/>
    <mergeCell ref="G35:G37"/>
    <mergeCell ref="I35:I37"/>
    <mergeCell ref="K35:K37"/>
    <mergeCell ref="M35:M37"/>
    <mergeCell ref="C51:E51"/>
    <mergeCell ref="C53:E53"/>
    <mergeCell ref="C39:E39"/>
    <mergeCell ref="C41:E41"/>
    <mergeCell ref="C43:E43"/>
    <mergeCell ref="C45:E45"/>
    <mergeCell ref="C47:E47"/>
    <mergeCell ref="C49:E49"/>
  </mergeCells>
  <pageMargins left="0.7" right="0.7" top="0.75" bottom="0.75" header="0.3" footer="0.3"/>
  <pageSetup scale="64" orientation="portrait" horizontalDpi="0" verticalDpi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2:AK55"/>
  <sheetViews>
    <sheetView workbookViewId="0">
      <selection activeCell="K51" sqref="K51"/>
    </sheetView>
  </sheetViews>
  <sheetFormatPr defaultColWidth="10.875" defaultRowHeight="15.25" x14ac:dyDescent="0.65"/>
  <cols>
    <col min="1" max="1" width="4.125" style="7" customWidth="1"/>
    <col min="2" max="2" width="1" style="7" customWidth="1"/>
    <col min="3" max="3" width="21.5" style="7" customWidth="1"/>
    <col min="4" max="4" width="0.625" style="7" customWidth="1"/>
    <col min="5" max="5" width="58.125" style="7" customWidth="1"/>
    <col min="6" max="6" width="0.875" style="7" customWidth="1"/>
    <col min="7" max="7" width="13.5" style="7" customWidth="1"/>
    <col min="8" max="8" width="0.875" style="7" customWidth="1"/>
    <col min="9" max="9" width="13" style="7" customWidth="1"/>
    <col min="10" max="10" width="0.875" style="7" customWidth="1"/>
    <col min="11" max="11" width="14.125" style="54" customWidth="1"/>
    <col min="12" max="12" width="1" style="7" customWidth="1"/>
    <col min="13" max="13" width="50.375" style="7" customWidth="1"/>
    <col min="14" max="14" width="1" style="7" customWidth="1"/>
    <col min="15" max="15" width="10.875" style="7" customWidth="1"/>
    <col min="16" max="17" width="10.875" style="7"/>
    <col min="18" max="19" width="10.875" style="7" customWidth="1"/>
    <col min="20" max="20" width="10.875" style="7"/>
    <col min="21" max="21" width="10.875" style="7" customWidth="1"/>
    <col min="22" max="22" width="10.875" style="7"/>
    <col min="23" max="23" width="10.875" style="7" customWidth="1"/>
    <col min="24" max="24" width="10.875" style="7"/>
    <col min="25" max="25" width="10.875" style="7" customWidth="1"/>
    <col min="26" max="16384" width="10.875" style="7"/>
  </cols>
  <sheetData>
    <row r="2" spans="1:37" ht="15.95" customHeight="1" x14ac:dyDescent="0.65">
      <c r="E2" s="88" t="s">
        <v>91</v>
      </c>
      <c r="F2" s="88"/>
      <c r="G2" s="88"/>
      <c r="H2" s="88"/>
      <c r="I2" s="88"/>
      <c r="J2" s="88"/>
      <c r="K2" s="88"/>
    </row>
    <row r="3" spans="1:37" ht="15.5" x14ac:dyDescent="0.65">
      <c r="C3" s="8"/>
      <c r="D3" s="8"/>
      <c r="E3" s="88"/>
      <c r="F3" s="88"/>
      <c r="G3" s="88"/>
      <c r="H3" s="88"/>
      <c r="I3" s="88"/>
      <c r="J3" s="88"/>
      <c r="K3" s="88"/>
    </row>
    <row r="4" spans="1:37" ht="15.5" x14ac:dyDescent="0.65">
      <c r="C4" s="8"/>
      <c r="D4" s="8"/>
      <c r="E4" s="88"/>
      <c r="F4" s="88"/>
      <c r="G4" s="88"/>
      <c r="H4" s="88"/>
      <c r="I4" s="88"/>
      <c r="J4" s="88"/>
      <c r="K4" s="88"/>
    </row>
    <row r="5" spans="1:37" s="9" customFormat="1" ht="32.15" customHeight="1" x14ac:dyDescent="0.7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0.95" customHeight="1" x14ac:dyDescent="0.65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37" ht="42" customHeight="1" x14ac:dyDescent="0.7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65">
      <c r="A8" s="41"/>
      <c r="B8" s="98" t="s">
        <v>93</v>
      </c>
      <c r="C8" s="98"/>
      <c r="E8" s="99" t="str">
        <f>Summary!E8</f>
        <v>Mt. San Antonio</v>
      </c>
      <c r="F8" s="100"/>
      <c r="G8" s="100"/>
      <c r="H8" s="100"/>
      <c r="I8" s="100"/>
      <c r="J8" s="100"/>
      <c r="K8" s="101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6.95" customHeight="1" x14ac:dyDescent="0.7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7.95" customHeight="1" x14ac:dyDescent="0.65">
      <c r="B10" s="83" t="s">
        <v>15</v>
      </c>
      <c r="C10" s="83"/>
      <c r="D10" s="15"/>
      <c r="E10" s="79"/>
      <c r="F10" s="80"/>
      <c r="G10" s="80"/>
      <c r="H10" s="80"/>
      <c r="I10" s="80"/>
      <c r="J10" s="80"/>
      <c r="K10" s="81"/>
      <c r="L10" s="8"/>
      <c r="M10" s="8"/>
    </row>
    <row r="11" spans="1:37" ht="15" customHeight="1" x14ac:dyDescent="0.7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1.95" customHeight="1" x14ac:dyDescent="0.65">
      <c r="A12" s="16"/>
      <c r="B12" s="74" t="s">
        <v>87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</row>
    <row r="13" spans="1:37" ht="8.15" customHeight="1" x14ac:dyDescent="0.6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5.95" customHeight="1" x14ac:dyDescent="0.65">
      <c r="A14" s="17"/>
      <c r="B14" s="23"/>
      <c r="C14" s="87"/>
      <c r="D14" s="87"/>
      <c r="E14" s="87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5.95" customHeight="1" x14ac:dyDescent="0.65">
      <c r="A15" s="17"/>
      <c r="B15" s="23"/>
      <c r="C15" s="87"/>
      <c r="D15" s="87"/>
      <c r="E15" s="87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5.95" customHeight="1" x14ac:dyDescent="0.65">
      <c r="A16" s="26"/>
      <c r="B16" s="27"/>
      <c r="C16" s="87"/>
      <c r="D16" s="87"/>
      <c r="E16" s="87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6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3.15" customHeight="1" x14ac:dyDescent="0.65">
      <c r="A18" s="34"/>
      <c r="B18" s="35"/>
      <c r="C18" s="84" t="s">
        <v>94</v>
      </c>
      <c r="D18" s="85"/>
      <c r="E18" s="86"/>
      <c r="F18" s="36"/>
      <c r="G18" s="66"/>
      <c r="H18" s="70"/>
      <c r="I18" s="66"/>
      <c r="J18" s="36"/>
      <c r="K18" s="62">
        <f>IFERROR((I18-G18)/G18,0)</f>
        <v>0</v>
      </c>
      <c r="L18" s="36"/>
      <c r="M18" s="64"/>
      <c r="N18" s="40"/>
    </row>
    <row r="19" spans="1:33" s="17" customFormat="1" ht="5.15" customHeight="1" x14ac:dyDescent="0.6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3.15" customHeight="1" x14ac:dyDescent="0.65">
      <c r="A20" s="34"/>
      <c r="B20" s="35"/>
      <c r="C20" s="84" t="s">
        <v>89</v>
      </c>
      <c r="D20" s="85"/>
      <c r="E20" s="86"/>
      <c r="F20" s="36"/>
      <c r="G20" s="66"/>
      <c r="H20" s="70"/>
      <c r="I20" s="66"/>
      <c r="J20" s="36"/>
      <c r="K20" s="62">
        <f>IFERROR((I20-G20)/G20,0)</f>
        <v>0</v>
      </c>
      <c r="L20" s="36"/>
      <c r="M20" s="64"/>
      <c r="N20" s="40"/>
    </row>
    <row r="21" spans="1:33" s="17" customFormat="1" ht="5.15" customHeight="1" x14ac:dyDescent="0.6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3.15" customHeight="1" x14ac:dyDescent="0.65">
      <c r="A22" s="34"/>
      <c r="B22" s="35"/>
      <c r="C22" s="84" t="s">
        <v>95</v>
      </c>
      <c r="D22" s="85"/>
      <c r="E22" s="86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5.15" customHeight="1" x14ac:dyDescent="0.6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3.15" customHeight="1" x14ac:dyDescent="0.65">
      <c r="A24" s="34"/>
      <c r="B24" s="35"/>
      <c r="C24" s="84" t="s">
        <v>96</v>
      </c>
      <c r="D24" s="85"/>
      <c r="E24" s="86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5.15" customHeight="1" x14ac:dyDescent="0.6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3.15" customHeight="1" x14ac:dyDescent="0.65">
      <c r="A26" s="34"/>
      <c r="B26" s="35"/>
      <c r="C26" s="84" t="s">
        <v>97</v>
      </c>
      <c r="D26" s="85"/>
      <c r="E26" s="86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5.15" customHeight="1" x14ac:dyDescent="0.6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3.15" customHeight="1" x14ac:dyDescent="0.65">
      <c r="A28" s="34"/>
      <c r="B28" s="35"/>
      <c r="C28" s="84" t="s">
        <v>98</v>
      </c>
      <c r="D28" s="85"/>
      <c r="E28" s="86"/>
      <c r="F28" s="36"/>
      <c r="G28" s="66"/>
      <c r="H28" s="70"/>
      <c r="I28" s="66"/>
      <c r="J28" s="36"/>
      <c r="K28" s="62">
        <f>IFERROR((I28-G28)/G28,0)</f>
        <v>0</v>
      </c>
      <c r="L28" s="36"/>
      <c r="M28" s="64"/>
      <c r="N28" s="40"/>
    </row>
    <row r="29" spans="1:33" s="17" customFormat="1" ht="5.15" customHeight="1" x14ac:dyDescent="0.6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3.15" customHeight="1" x14ac:dyDescent="0.65">
      <c r="A30" s="34"/>
      <c r="B30" s="35"/>
      <c r="C30" s="84" t="s">
        <v>99</v>
      </c>
      <c r="D30" s="85"/>
      <c r="E30" s="86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6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6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3.15" customHeight="1" x14ac:dyDescent="0.65">
      <c r="A33" s="41"/>
      <c r="B33" s="75" t="s">
        <v>88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</row>
    <row r="34" spans="1:33" ht="6" customHeight="1" x14ac:dyDescent="0.6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7.95" customHeight="1" x14ac:dyDescent="0.65">
      <c r="A35" s="17"/>
      <c r="B35" s="23"/>
      <c r="C35" s="87"/>
      <c r="D35" s="87"/>
      <c r="E35" s="87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5.15" customHeight="1" x14ac:dyDescent="0.65">
      <c r="A36" s="17"/>
      <c r="B36" s="23"/>
      <c r="C36" s="87"/>
      <c r="D36" s="87"/>
      <c r="E36" s="87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65">
      <c r="A37" s="26"/>
      <c r="B37" s="27"/>
      <c r="C37" s="87"/>
      <c r="D37" s="87"/>
      <c r="E37" s="87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6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3.15" customHeight="1" x14ac:dyDescent="0.65">
      <c r="A39" s="34"/>
      <c r="B39" s="35"/>
      <c r="C39" s="76" t="s">
        <v>3</v>
      </c>
      <c r="D39" s="77"/>
      <c r="E39" s="78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5.15" customHeight="1" x14ac:dyDescent="0.6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8.15" customHeight="1" x14ac:dyDescent="0.65">
      <c r="A41" s="34"/>
      <c r="B41" s="35"/>
      <c r="C41" s="76" t="s">
        <v>4</v>
      </c>
      <c r="D41" s="77"/>
      <c r="E41" s="78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5.15" customHeight="1" x14ac:dyDescent="0.6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8.15" customHeight="1" x14ac:dyDescent="0.65">
      <c r="A43" s="34"/>
      <c r="B43" s="35"/>
      <c r="C43" s="76" t="s">
        <v>5</v>
      </c>
      <c r="D43" s="77"/>
      <c r="E43" s="78"/>
      <c r="F43" s="36"/>
      <c r="G43" s="66"/>
      <c r="H43" s="61"/>
      <c r="I43" s="66"/>
      <c r="J43" s="36"/>
      <c r="K43" s="62">
        <f>IFERROR(I43/G43,0)</f>
        <v>0</v>
      </c>
      <c r="L43" s="36"/>
      <c r="M43" s="64"/>
      <c r="N43" s="40"/>
    </row>
    <row r="44" spans="1:33" s="17" customFormat="1" ht="5.15" customHeight="1" x14ac:dyDescent="0.6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8.15" customHeight="1" x14ac:dyDescent="0.65">
      <c r="A45" s="34"/>
      <c r="B45" s="35"/>
      <c r="C45" s="76" t="s">
        <v>6</v>
      </c>
      <c r="D45" s="77"/>
      <c r="E45" s="78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5.15" customHeight="1" x14ac:dyDescent="0.6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8.15" customHeight="1" x14ac:dyDescent="0.65">
      <c r="A47" s="34"/>
      <c r="B47" s="35"/>
      <c r="C47" s="76" t="s">
        <v>7</v>
      </c>
      <c r="D47" s="77"/>
      <c r="E47" s="78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5.15" customHeight="1" x14ac:dyDescent="0.6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8.15" customHeight="1" x14ac:dyDescent="0.65">
      <c r="A49" s="34"/>
      <c r="B49" s="35"/>
      <c r="C49" s="76" t="s">
        <v>8</v>
      </c>
      <c r="D49" s="77"/>
      <c r="E49" s="78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5.15" customHeight="1" x14ac:dyDescent="0.6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8.15" customHeight="1" x14ac:dyDescent="0.65">
      <c r="A51" s="34"/>
      <c r="B51" s="35"/>
      <c r="C51" s="76" t="s">
        <v>9</v>
      </c>
      <c r="D51" s="77"/>
      <c r="E51" s="78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5.15" customHeight="1" x14ac:dyDescent="0.6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8.15" customHeight="1" x14ac:dyDescent="0.65">
      <c r="A53" s="34"/>
      <c r="B53" s="35"/>
      <c r="C53" s="76" t="s">
        <v>10</v>
      </c>
      <c r="D53" s="77"/>
      <c r="E53" s="78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6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6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E2:K4"/>
    <mergeCell ref="B6:L6"/>
    <mergeCell ref="B8:C8"/>
    <mergeCell ref="E8:K8"/>
    <mergeCell ref="B10:C10"/>
    <mergeCell ref="E10:K10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C30:E30"/>
    <mergeCell ref="B33:N33"/>
    <mergeCell ref="C35:E37"/>
    <mergeCell ref="G35:G37"/>
    <mergeCell ref="I35:I37"/>
    <mergeCell ref="K35:K37"/>
    <mergeCell ref="M35:M37"/>
    <mergeCell ref="C51:E51"/>
    <mergeCell ref="C53:E53"/>
    <mergeCell ref="C39:E39"/>
    <mergeCell ref="C41:E41"/>
    <mergeCell ref="C43:E43"/>
    <mergeCell ref="C45:E45"/>
    <mergeCell ref="C47:E47"/>
    <mergeCell ref="C49:E49"/>
  </mergeCells>
  <pageMargins left="0.7" right="0.7" top="0.75" bottom="0.75" header="0.3" footer="0.3"/>
  <pageSetup scale="64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2:AK55"/>
  <sheetViews>
    <sheetView topLeftCell="D4" workbookViewId="0">
      <selection activeCell="G49" sqref="G49"/>
    </sheetView>
  </sheetViews>
  <sheetFormatPr defaultColWidth="10.875" defaultRowHeight="15.25" x14ac:dyDescent="0.65"/>
  <cols>
    <col min="1" max="1" width="4.125" style="7" customWidth="1"/>
    <col min="2" max="2" width="1" style="7" customWidth="1"/>
    <col min="3" max="3" width="21.5" style="7" customWidth="1"/>
    <col min="4" max="4" width="0.625" style="7" customWidth="1"/>
    <col min="5" max="5" width="58.125" style="7" customWidth="1"/>
    <col min="6" max="6" width="0.875" style="7" customWidth="1"/>
    <col min="7" max="7" width="13.5" style="7" customWidth="1"/>
    <col min="8" max="8" width="0.875" style="7" customWidth="1"/>
    <col min="9" max="9" width="13" style="7" customWidth="1"/>
    <col min="10" max="10" width="0.875" style="7" customWidth="1"/>
    <col min="11" max="11" width="14.125" style="54" customWidth="1"/>
    <col min="12" max="12" width="1" style="7" customWidth="1"/>
    <col min="13" max="13" width="50.375" style="7" customWidth="1"/>
    <col min="14" max="14" width="1" style="7" customWidth="1"/>
    <col min="15" max="15" width="10.875" style="7" customWidth="1"/>
    <col min="16" max="17" width="10.875" style="7"/>
    <col min="18" max="19" width="10.875" style="7" customWidth="1"/>
    <col min="20" max="20" width="10.875" style="7"/>
    <col min="21" max="21" width="10.875" style="7" customWidth="1"/>
    <col min="22" max="22" width="10.875" style="7"/>
    <col min="23" max="23" width="10.875" style="7" customWidth="1"/>
    <col min="24" max="24" width="10.875" style="7"/>
    <col min="25" max="25" width="10.875" style="7" customWidth="1"/>
    <col min="26" max="16384" width="10.875" style="7"/>
  </cols>
  <sheetData>
    <row r="2" spans="1:37" ht="15.95" customHeight="1" x14ac:dyDescent="0.65">
      <c r="E2" s="88" t="s">
        <v>91</v>
      </c>
      <c r="F2" s="88"/>
      <c r="G2" s="88"/>
      <c r="H2" s="88"/>
      <c r="I2" s="88"/>
      <c r="J2" s="88"/>
      <c r="K2" s="88"/>
    </row>
    <row r="3" spans="1:37" ht="15.5" x14ac:dyDescent="0.65">
      <c r="C3" s="8"/>
      <c r="D3" s="8"/>
      <c r="E3" s="88"/>
      <c r="F3" s="88"/>
      <c r="G3" s="88"/>
      <c r="H3" s="88"/>
      <c r="I3" s="88"/>
      <c r="J3" s="88"/>
      <c r="K3" s="88"/>
    </row>
    <row r="4" spans="1:37" ht="15.5" x14ac:dyDescent="0.65">
      <c r="C4" s="8"/>
      <c r="D4" s="8"/>
      <c r="E4" s="88"/>
      <c r="F4" s="88"/>
      <c r="G4" s="88"/>
      <c r="H4" s="88"/>
      <c r="I4" s="88"/>
      <c r="J4" s="88"/>
      <c r="K4" s="88"/>
    </row>
    <row r="5" spans="1:37" s="9" customFormat="1" ht="32.15" customHeight="1" x14ac:dyDescent="0.7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0.95" customHeight="1" x14ac:dyDescent="0.65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37" ht="42" customHeight="1" x14ac:dyDescent="0.7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65">
      <c r="A8" s="41"/>
      <c r="B8" s="98" t="s">
        <v>93</v>
      </c>
      <c r="C8" s="98"/>
      <c r="E8" s="99" t="str">
        <f>Summary!E8</f>
        <v>Mt. San Antonio</v>
      </c>
      <c r="F8" s="100"/>
      <c r="G8" s="100"/>
      <c r="H8" s="100"/>
      <c r="I8" s="100"/>
      <c r="J8" s="100"/>
      <c r="K8" s="101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6.95" customHeight="1" x14ac:dyDescent="0.7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7.95" customHeight="1" x14ac:dyDescent="0.65">
      <c r="B10" s="83" t="s">
        <v>15</v>
      </c>
      <c r="C10" s="83"/>
      <c r="D10" s="15"/>
      <c r="E10" s="79" t="s">
        <v>100</v>
      </c>
      <c r="F10" s="80"/>
      <c r="G10" s="80"/>
      <c r="H10" s="80"/>
      <c r="I10" s="80"/>
      <c r="J10" s="80"/>
      <c r="K10" s="81"/>
      <c r="L10" s="8"/>
      <c r="M10" s="8"/>
    </row>
    <row r="11" spans="1:37" ht="15" customHeight="1" x14ac:dyDescent="0.7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1.95" customHeight="1" x14ac:dyDescent="0.65">
      <c r="A12" s="16"/>
      <c r="B12" s="74" t="s">
        <v>87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</row>
    <row r="13" spans="1:37" ht="8.15" customHeight="1" x14ac:dyDescent="0.6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5.95" customHeight="1" x14ac:dyDescent="0.65">
      <c r="A14" s="17"/>
      <c r="B14" s="23"/>
      <c r="C14" s="87"/>
      <c r="D14" s="87"/>
      <c r="E14" s="87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5.95" customHeight="1" x14ac:dyDescent="0.65">
      <c r="A15" s="17"/>
      <c r="B15" s="23"/>
      <c r="C15" s="87"/>
      <c r="D15" s="87"/>
      <c r="E15" s="87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5.95" customHeight="1" x14ac:dyDescent="0.65">
      <c r="A16" s="26"/>
      <c r="B16" s="27"/>
      <c r="C16" s="87"/>
      <c r="D16" s="87"/>
      <c r="E16" s="87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6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3.15" customHeight="1" x14ac:dyDescent="0.65">
      <c r="A18" s="34"/>
      <c r="B18" s="35"/>
      <c r="C18" s="84" t="s">
        <v>94</v>
      </c>
      <c r="D18" s="85"/>
      <c r="E18" s="86"/>
      <c r="F18" s="36"/>
      <c r="G18" s="66">
        <v>745</v>
      </c>
      <c r="H18" s="70"/>
      <c r="I18" s="66">
        <v>825</v>
      </c>
      <c r="J18" s="36"/>
      <c r="K18" s="62">
        <f>IFERROR((I18-G18)/G18,0)</f>
        <v>0.10738255033557047</v>
      </c>
      <c r="L18" s="36"/>
      <c r="M18" s="64"/>
      <c r="N18" s="40"/>
    </row>
    <row r="19" spans="1:33" s="17" customFormat="1" ht="5.15" customHeight="1" x14ac:dyDescent="0.6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3.15" customHeight="1" x14ac:dyDescent="0.65">
      <c r="A20" s="34"/>
      <c r="B20" s="35"/>
      <c r="C20" s="84" t="s">
        <v>89</v>
      </c>
      <c r="D20" s="85"/>
      <c r="E20" s="86"/>
      <c r="F20" s="36"/>
      <c r="G20" s="66">
        <v>847</v>
      </c>
      <c r="H20" s="70"/>
      <c r="I20" s="66">
        <v>930</v>
      </c>
      <c r="J20" s="36"/>
      <c r="K20" s="62">
        <f>IFERROR((I20-G20)/G20,0)</f>
        <v>9.7992916174734351E-2</v>
      </c>
      <c r="L20" s="36"/>
      <c r="M20" s="64"/>
      <c r="N20" s="40"/>
    </row>
    <row r="21" spans="1:33" s="17" customFormat="1" ht="5.15" customHeight="1" x14ac:dyDescent="0.6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3.15" customHeight="1" x14ac:dyDescent="0.65">
      <c r="A22" s="34"/>
      <c r="B22" s="35"/>
      <c r="C22" s="84" t="s">
        <v>95</v>
      </c>
      <c r="D22" s="85"/>
      <c r="E22" s="86"/>
      <c r="F22" s="36"/>
      <c r="G22" s="66"/>
      <c r="H22" s="70"/>
      <c r="I22" s="66">
        <v>60</v>
      </c>
      <c r="J22" s="36"/>
      <c r="K22" s="62">
        <f>IFERROR((I22-G22)/G22,0)</f>
        <v>0</v>
      </c>
      <c r="L22" s="36"/>
      <c r="M22" s="64"/>
      <c r="N22" s="40"/>
    </row>
    <row r="23" spans="1:33" s="17" customFormat="1" ht="5.15" customHeight="1" x14ac:dyDescent="0.6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3.15" customHeight="1" x14ac:dyDescent="0.65">
      <c r="A24" s="34"/>
      <c r="B24" s="35"/>
      <c r="C24" s="84" t="s">
        <v>96</v>
      </c>
      <c r="D24" s="85"/>
      <c r="E24" s="86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5.15" customHeight="1" x14ac:dyDescent="0.6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3.15" customHeight="1" x14ac:dyDescent="0.65">
      <c r="A26" s="34"/>
      <c r="B26" s="35"/>
      <c r="C26" s="84" t="s">
        <v>97</v>
      </c>
      <c r="D26" s="85"/>
      <c r="E26" s="86"/>
      <c r="F26" s="36"/>
      <c r="G26" s="66">
        <v>21</v>
      </c>
      <c r="H26" s="70"/>
      <c r="I26" s="66">
        <v>0</v>
      </c>
      <c r="J26" s="36"/>
      <c r="K26" s="62">
        <f>IFERROR((I26-G26)/G26,0)</f>
        <v>-1</v>
      </c>
      <c r="L26" s="36"/>
      <c r="M26" s="64"/>
      <c r="N26" s="40"/>
    </row>
    <row r="27" spans="1:33" s="17" customFormat="1" ht="5.15" customHeight="1" x14ac:dyDescent="0.6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3.15" customHeight="1" x14ac:dyDescent="0.65">
      <c r="A28" s="34"/>
      <c r="B28" s="35"/>
      <c r="C28" s="84" t="s">
        <v>98</v>
      </c>
      <c r="D28" s="85"/>
      <c r="E28" s="86"/>
      <c r="F28" s="36"/>
      <c r="G28" s="66">
        <v>701</v>
      </c>
      <c r="H28" s="70"/>
      <c r="I28" s="66">
        <v>900</v>
      </c>
      <c r="J28" s="36"/>
      <c r="K28" s="62">
        <f>IFERROR((I28-G28)/G28,0)</f>
        <v>0.28388017118402281</v>
      </c>
      <c r="L28" s="36"/>
      <c r="M28" s="64"/>
      <c r="N28" s="40"/>
    </row>
    <row r="29" spans="1:33" s="17" customFormat="1" ht="5.15" customHeight="1" x14ac:dyDescent="0.6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3.15" customHeight="1" x14ac:dyDescent="0.65">
      <c r="A30" s="34"/>
      <c r="B30" s="35"/>
      <c r="C30" s="84" t="s">
        <v>99</v>
      </c>
      <c r="D30" s="85"/>
      <c r="E30" s="86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6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6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3.15" customHeight="1" x14ac:dyDescent="0.65">
      <c r="A33" s="41"/>
      <c r="B33" s="75" t="s">
        <v>88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</row>
    <row r="34" spans="1:33" ht="6" customHeight="1" x14ac:dyDescent="0.6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7.95" customHeight="1" x14ac:dyDescent="0.65">
      <c r="A35" s="17"/>
      <c r="B35" s="23"/>
      <c r="C35" s="87"/>
      <c r="D35" s="87"/>
      <c r="E35" s="87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5.15" customHeight="1" x14ac:dyDescent="0.65">
      <c r="A36" s="17"/>
      <c r="B36" s="23"/>
      <c r="C36" s="87"/>
      <c r="D36" s="87"/>
      <c r="E36" s="87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65">
      <c r="A37" s="26"/>
      <c r="B37" s="27"/>
      <c r="C37" s="87"/>
      <c r="D37" s="87"/>
      <c r="E37" s="87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6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3.15" customHeight="1" x14ac:dyDescent="0.65">
      <c r="A39" s="34"/>
      <c r="B39" s="35"/>
      <c r="C39" s="76" t="s">
        <v>3</v>
      </c>
      <c r="D39" s="77"/>
      <c r="E39" s="78"/>
      <c r="F39" s="36"/>
      <c r="G39" s="66">
        <v>1000</v>
      </c>
      <c r="H39" s="61"/>
      <c r="I39" s="66">
        <v>600</v>
      </c>
      <c r="J39" s="36"/>
      <c r="K39" s="62">
        <f>IFERROR(I39/G39,0)</f>
        <v>0.6</v>
      </c>
      <c r="L39" s="36"/>
      <c r="M39" s="64"/>
      <c r="N39" s="40"/>
    </row>
    <row r="40" spans="1:33" s="17" customFormat="1" ht="5.15" customHeight="1" x14ac:dyDescent="0.6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8.15" customHeight="1" x14ac:dyDescent="0.65">
      <c r="A41" s="34"/>
      <c r="B41" s="35"/>
      <c r="C41" s="76" t="s">
        <v>4</v>
      </c>
      <c r="D41" s="77"/>
      <c r="E41" s="78"/>
      <c r="F41" s="36"/>
      <c r="G41" s="66">
        <v>250</v>
      </c>
      <c r="H41" s="61"/>
      <c r="I41" s="66">
        <v>200</v>
      </c>
      <c r="J41" s="36"/>
      <c r="K41" s="62">
        <f>IFERROR(I41/G41,0)</f>
        <v>0.8</v>
      </c>
      <c r="L41" s="36"/>
      <c r="M41" s="64"/>
      <c r="N41" s="40"/>
    </row>
    <row r="42" spans="1:33" s="17" customFormat="1" ht="5.15" customHeight="1" x14ac:dyDescent="0.6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8.15" customHeight="1" x14ac:dyDescent="0.65">
      <c r="A43" s="34"/>
      <c r="B43" s="35"/>
      <c r="C43" s="76" t="s">
        <v>5</v>
      </c>
      <c r="D43" s="77"/>
      <c r="E43" s="78"/>
      <c r="F43" s="36"/>
      <c r="G43" s="66">
        <v>100</v>
      </c>
      <c r="H43" s="61"/>
      <c r="I43" s="66">
        <v>60</v>
      </c>
      <c r="J43" s="36"/>
      <c r="K43" s="62">
        <f>IFERROR(I43/G43,0)</f>
        <v>0.6</v>
      </c>
      <c r="L43" s="36"/>
      <c r="M43" s="64"/>
      <c r="N43" s="40"/>
    </row>
    <row r="44" spans="1:33" s="17" customFormat="1" ht="5.15" customHeight="1" x14ac:dyDescent="0.6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8.15" customHeight="1" x14ac:dyDescent="0.65">
      <c r="A45" s="34"/>
      <c r="B45" s="35"/>
      <c r="C45" s="76" t="s">
        <v>6</v>
      </c>
      <c r="D45" s="77"/>
      <c r="E45" s="78"/>
      <c r="F45" s="36"/>
      <c r="G45" s="66">
        <v>100</v>
      </c>
      <c r="H45" s="61"/>
      <c r="I45" s="66">
        <v>60</v>
      </c>
      <c r="J45" s="36"/>
      <c r="K45" s="62">
        <f>IFERROR(I45/G45,0)</f>
        <v>0.6</v>
      </c>
      <c r="L45" s="36"/>
      <c r="M45" s="64"/>
      <c r="N45" s="40"/>
    </row>
    <row r="46" spans="1:33" s="17" customFormat="1" ht="5.15" customHeight="1" x14ac:dyDescent="0.6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8.15" customHeight="1" x14ac:dyDescent="0.65">
      <c r="A47" s="34"/>
      <c r="B47" s="35"/>
      <c r="C47" s="76" t="s">
        <v>7</v>
      </c>
      <c r="D47" s="77"/>
      <c r="E47" s="78"/>
      <c r="F47" s="36"/>
      <c r="G47" s="66">
        <v>100</v>
      </c>
      <c r="H47" s="61"/>
      <c r="I47" s="66">
        <v>60</v>
      </c>
      <c r="J47" s="36"/>
      <c r="K47" s="62">
        <f>IFERROR(I47/G47,0)</f>
        <v>0.6</v>
      </c>
      <c r="L47" s="36"/>
      <c r="M47" s="64"/>
      <c r="N47" s="40"/>
    </row>
    <row r="48" spans="1:33" s="17" customFormat="1" ht="5.15" customHeight="1" x14ac:dyDescent="0.6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8.15" customHeight="1" x14ac:dyDescent="0.65">
      <c r="A49" s="34"/>
      <c r="B49" s="35"/>
      <c r="C49" s="76" t="s">
        <v>8</v>
      </c>
      <c r="D49" s="77"/>
      <c r="E49" s="78"/>
      <c r="F49" s="36"/>
      <c r="G49" s="66">
        <v>200</v>
      </c>
      <c r="H49" s="61"/>
      <c r="I49" s="66">
        <v>150</v>
      </c>
      <c r="J49" s="36"/>
      <c r="K49" s="62">
        <f>IFERROR(I49/G49,0)</f>
        <v>0.75</v>
      </c>
      <c r="L49" s="36"/>
      <c r="M49" s="64"/>
      <c r="N49" s="40"/>
    </row>
    <row r="50" spans="1:33" s="17" customFormat="1" ht="5.15" customHeight="1" x14ac:dyDescent="0.6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8.15" customHeight="1" x14ac:dyDescent="0.65">
      <c r="A51" s="34"/>
      <c r="B51" s="35"/>
      <c r="C51" s="76" t="s">
        <v>9</v>
      </c>
      <c r="D51" s="77"/>
      <c r="E51" s="78"/>
      <c r="F51" s="36"/>
      <c r="G51" s="66">
        <v>200</v>
      </c>
      <c r="H51" s="61"/>
      <c r="I51" s="66">
        <v>150</v>
      </c>
      <c r="J51" s="36"/>
      <c r="K51" s="62">
        <f>IFERROR(I51/G51,0)</f>
        <v>0.75</v>
      </c>
      <c r="L51" s="36"/>
      <c r="M51" s="64"/>
      <c r="N51" s="40"/>
    </row>
    <row r="52" spans="1:33" s="17" customFormat="1" ht="5.15" customHeight="1" x14ac:dyDescent="0.6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8.15" customHeight="1" x14ac:dyDescent="0.65">
      <c r="A53" s="34"/>
      <c r="B53" s="35"/>
      <c r="C53" s="76" t="s">
        <v>10</v>
      </c>
      <c r="D53" s="77"/>
      <c r="E53" s="78"/>
      <c r="F53" s="36"/>
      <c r="G53" s="66">
        <v>200</v>
      </c>
      <c r="H53" s="61"/>
      <c r="I53" s="66">
        <v>125</v>
      </c>
      <c r="J53" s="36"/>
      <c r="K53" s="62">
        <f>IFERROR(I53/G53,0)</f>
        <v>0.625</v>
      </c>
      <c r="L53" s="36"/>
      <c r="M53" s="64"/>
      <c r="N53" s="40"/>
    </row>
    <row r="54" spans="1:33" ht="6" customHeight="1" x14ac:dyDescent="0.6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6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E2:K4"/>
    <mergeCell ref="B6:L6"/>
    <mergeCell ref="B8:C8"/>
    <mergeCell ref="E8:K8"/>
    <mergeCell ref="B10:C10"/>
    <mergeCell ref="E10:K10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C30:E30"/>
    <mergeCell ref="B33:N33"/>
    <mergeCell ref="C35:E37"/>
    <mergeCell ref="G35:G37"/>
    <mergeCell ref="I35:I37"/>
    <mergeCell ref="K35:K37"/>
    <mergeCell ref="M35:M37"/>
    <mergeCell ref="C51:E51"/>
    <mergeCell ref="C53:E53"/>
    <mergeCell ref="C39:E39"/>
    <mergeCell ref="C41:E41"/>
    <mergeCell ref="C43:E43"/>
    <mergeCell ref="C45:E45"/>
    <mergeCell ref="C47:E47"/>
    <mergeCell ref="C49:E49"/>
  </mergeCells>
  <pageMargins left="0.7" right="0.7" top="0.75" bottom="0.75" header="0.3" footer="0.3"/>
  <pageSetup scale="64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AK55"/>
  <sheetViews>
    <sheetView topLeftCell="A7" workbookViewId="0">
      <selection activeCell="I50" sqref="I50"/>
    </sheetView>
  </sheetViews>
  <sheetFormatPr defaultColWidth="10.875" defaultRowHeight="15.25" x14ac:dyDescent="0.65"/>
  <cols>
    <col min="1" max="1" width="4.125" style="7" customWidth="1"/>
    <col min="2" max="2" width="1" style="7" customWidth="1"/>
    <col min="3" max="3" width="21.5" style="7" customWidth="1"/>
    <col min="4" max="4" width="0.625" style="7" customWidth="1"/>
    <col min="5" max="5" width="58.125" style="7" customWidth="1"/>
    <col min="6" max="6" width="0.875" style="7" customWidth="1"/>
    <col min="7" max="7" width="13.5" style="7" customWidth="1"/>
    <col min="8" max="8" width="0.875" style="7" customWidth="1"/>
    <col min="9" max="9" width="13" style="7" customWidth="1"/>
    <col min="10" max="10" width="0.875" style="7" customWidth="1"/>
    <col min="11" max="11" width="14.125" style="54" customWidth="1"/>
    <col min="12" max="12" width="1" style="7" customWidth="1"/>
    <col min="13" max="13" width="50.375" style="7" customWidth="1"/>
    <col min="14" max="14" width="1" style="7" customWidth="1"/>
    <col min="15" max="15" width="10.875" style="7" customWidth="1"/>
    <col min="16" max="17" width="10.875" style="7"/>
    <col min="18" max="19" width="10.875" style="7" customWidth="1"/>
    <col min="20" max="20" width="10.875" style="7"/>
    <col min="21" max="21" width="10.875" style="7" customWidth="1"/>
    <col min="22" max="22" width="10.875" style="7"/>
    <col min="23" max="23" width="10.875" style="7" customWidth="1"/>
    <col min="24" max="24" width="10.875" style="7"/>
    <col min="25" max="25" width="10.875" style="7" customWidth="1"/>
    <col min="26" max="16384" width="10.875" style="7"/>
  </cols>
  <sheetData>
    <row r="2" spans="1:37" ht="15.95" customHeight="1" x14ac:dyDescent="0.65">
      <c r="E2" s="88" t="s">
        <v>91</v>
      </c>
      <c r="F2" s="88"/>
      <c r="G2" s="88"/>
      <c r="H2" s="88"/>
      <c r="I2" s="88"/>
      <c r="J2" s="88"/>
      <c r="K2" s="88"/>
    </row>
    <row r="3" spans="1:37" ht="15.5" x14ac:dyDescent="0.65">
      <c r="C3" s="8"/>
      <c r="D3" s="8"/>
      <c r="E3" s="88"/>
      <c r="F3" s="88"/>
      <c r="G3" s="88"/>
      <c r="H3" s="88"/>
      <c r="I3" s="88"/>
      <c r="J3" s="88"/>
      <c r="K3" s="88"/>
    </row>
    <row r="4" spans="1:37" ht="15.5" x14ac:dyDescent="0.65">
      <c r="C4" s="8"/>
      <c r="D4" s="8"/>
      <c r="E4" s="88"/>
      <c r="F4" s="88"/>
      <c r="G4" s="88"/>
      <c r="H4" s="88"/>
      <c r="I4" s="88"/>
      <c r="J4" s="88"/>
      <c r="K4" s="88"/>
    </row>
    <row r="5" spans="1:37" s="9" customFormat="1" ht="32.15" customHeight="1" x14ac:dyDescent="0.7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0.95" customHeight="1" x14ac:dyDescent="0.65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37" ht="42" customHeight="1" x14ac:dyDescent="0.7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65">
      <c r="A8" s="41"/>
      <c r="B8" s="98" t="s">
        <v>93</v>
      </c>
      <c r="C8" s="98"/>
      <c r="E8" s="99" t="str">
        <f>Summary!E8</f>
        <v>Mt. San Antonio</v>
      </c>
      <c r="F8" s="100"/>
      <c r="G8" s="100"/>
      <c r="H8" s="100"/>
      <c r="I8" s="100"/>
      <c r="J8" s="100"/>
      <c r="K8" s="101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6.95" customHeight="1" x14ac:dyDescent="0.7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7.95" customHeight="1" x14ac:dyDescent="0.65">
      <c r="B10" s="83" t="s">
        <v>15</v>
      </c>
      <c r="C10" s="83"/>
      <c r="D10" s="15"/>
      <c r="E10" s="79" t="s">
        <v>101</v>
      </c>
      <c r="F10" s="80"/>
      <c r="G10" s="80"/>
      <c r="H10" s="80"/>
      <c r="I10" s="80"/>
      <c r="J10" s="80"/>
      <c r="K10" s="81"/>
      <c r="L10" s="8"/>
      <c r="M10" s="8"/>
    </row>
    <row r="11" spans="1:37" ht="15" customHeight="1" x14ac:dyDescent="0.7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1.95" customHeight="1" x14ac:dyDescent="0.65">
      <c r="A12" s="16"/>
      <c r="B12" s="74" t="s">
        <v>87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</row>
    <row r="13" spans="1:37" ht="8.15" customHeight="1" x14ac:dyDescent="0.6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5.95" customHeight="1" x14ac:dyDescent="0.65">
      <c r="A14" s="17"/>
      <c r="B14" s="23"/>
      <c r="C14" s="87"/>
      <c r="D14" s="87"/>
      <c r="E14" s="87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5.95" customHeight="1" x14ac:dyDescent="0.65">
      <c r="A15" s="17"/>
      <c r="B15" s="23"/>
      <c r="C15" s="87"/>
      <c r="D15" s="87"/>
      <c r="E15" s="87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5.95" customHeight="1" x14ac:dyDescent="0.65">
      <c r="A16" s="26"/>
      <c r="B16" s="27"/>
      <c r="C16" s="87"/>
      <c r="D16" s="87"/>
      <c r="E16" s="87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6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3.15" customHeight="1" x14ac:dyDescent="0.65">
      <c r="A18" s="34"/>
      <c r="B18" s="35"/>
      <c r="C18" s="84" t="s">
        <v>94</v>
      </c>
      <c r="D18" s="85"/>
      <c r="E18" s="86"/>
      <c r="F18" s="36"/>
      <c r="G18" s="66">
        <v>349</v>
      </c>
      <c r="H18" s="70"/>
      <c r="I18" s="66">
        <v>401</v>
      </c>
      <c r="J18" s="36"/>
      <c r="K18" s="62">
        <f>IFERROR((I18-G18)/G18,0)</f>
        <v>0.14899713467048711</v>
      </c>
      <c r="L18" s="36"/>
      <c r="M18" s="64"/>
      <c r="N18" s="40"/>
    </row>
    <row r="19" spans="1:33" s="17" customFormat="1" ht="5.15" customHeight="1" x14ac:dyDescent="0.6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3.15" customHeight="1" x14ac:dyDescent="0.65">
      <c r="A20" s="34"/>
      <c r="B20" s="35"/>
      <c r="C20" s="84" t="s">
        <v>89</v>
      </c>
      <c r="D20" s="85"/>
      <c r="E20" s="86"/>
      <c r="F20" s="36"/>
      <c r="G20" s="66">
        <v>1227</v>
      </c>
      <c r="H20" s="70"/>
      <c r="I20" s="66">
        <v>1412</v>
      </c>
      <c r="J20" s="36"/>
      <c r="K20" s="62">
        <f>IFERROR((I20-G20)/G20,0)</f>
        <v>0.15077424612876936</v>
      </c>
      <c r="L20" s="36"/>
      <c r="M20" s="64"/>
      <c r="N20" s="40"/>
    </row>
    <row r="21" spans="1:33" s="17" customFormat="1" ht="5.15" customHeight="1" x14ac:dyDescent="0.6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3.15" customHeight="1" x14ac:dyDescent="0.65">
      <c r="A22" s="34"/>
      <c r="B22" s="35"/>
      <c r="C22" s="84" t="s">
        <v>95</v>
      </c>
      <c r="D22" s="85"/>
      <c r="E22" s="86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5.15" customHeight="1" x14ac:dyDescent="0.6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3.15" customHeight="1" x14ac:dyDescent="0.65">
      <c r="A24" s="34"/>
      <c r="B24" s="35"/>
      <c r="C24" s="84" t="s">
        <v>96</v>
      </c>
      <c r="D24" s="85"/>
      <c r="E24" s="86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5.15" customHeight="1" x14ac:dyDescent="0.6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3.15" customHeight="1" x14ac:dyDescent="0.65">
      <c r="A26" s="34"/>
      <c r="B26" s="35"/>
      <c r="C26" s="84" t="s">
        <v>97</v>
      </c>
      <c r="D26" s="85"/>
      <c r="E26" s="86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5.15" customHeight="1" x14ac:dyDescent="0.6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3.15" customHeight="1" x14ac:dyDescent="0.65">
      <c r="A28" s="34"/>
      <c r="B28" s="35"/>
      <c r="C28" s="84" t="s">
        <v>98</v>
      </c>
      <c r="D28" s="85"/>
      <c r="E28" s="86"/>
      <c r="F28" s="36"/>
      <c r="G28" s="66">
        <v>610</v>
      </c>
      <c r="H28" s="70"/>
      <c r="I28" s="66">
        <v>701</v>
      </c>
      <c r="J28" s="36"/>
      <c r="K28" s="62">
        <f>IFERROR((I28-G28)/G28,0)</f>
        <v>0.14918032786885246</v>
      </c>
      <c r="L28" s="36"/>
      <c r="M28" s="64"/>
      <c r="N28" s="40"/>
    </row>
    <row r="29" spans="1:33" s="17" customFormat="1" ht="5.15" customHeight="1" x14ac:dyDescent="0.6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3.15" customHeight="1" x14ac:dyDescent="0.65">
      <c r="A30" s="34"/>
      <c r="B30" s="35"/>
      <c r="C30" s="84" t="s">
        <v>99</v>
      </c>
      <c r="D30" s="85"/>
      <c r="E30" s="86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6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6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3.15" customHeight="1" x14ac:dyDescent="0.65">
      <c r="A33" s="41"/>
      <c r="B33" s="75" t="s">
        <v>88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</row>
    <row r="34" spans="1:33" ht="6" customHeight="1" x14ac:dyDescent="0.6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7.95" customHeight="1" x14ac:dyDescent="0.65">
      <c r="A35" s="17"/>
      <c r="B35" s="23"/>
      <c r="C35" s="87"/>
      <c r="D35" s="87"/>
      <c r="E35" s="87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5.15" customHeight="1" x14ac:dyDescent="0.65">
      <c r="A36" s="17"/>
      <c r="B36" s="23"/>
      <c r="C36" s="87"/>
      <c r="D36" s="87"/>
      <c r="E36" s="87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65">
      <c r="A37" s="26"/>
      <c r="B37" s="27"/>
      <c r="C37" s="87"/>
      <c r="D37" s="87"/>
      <c r="E37" s="87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6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3.15" customHeight="1" x14ac:dyDescent="0.65">
      <c r="A39" s="34"/>
      <c r="B39" s="35"/>
      <c r="C39" s="76" t="s">
        <v>3</v>
      </c>
      <c r="D39" s="77"/>
      <c r="E39" s="78"/>
      <c r="F39" s="36"/>
      <c r="G39" s="66">
        <v>515</v>
      </c>
      <c r="H39" s="61"/>
      <c r="I39" s="66">
        <v>312</v>
      </c>
      <c r="J39" s="36"/>
      <c r="K39" s="62">
        <f>IFERROR(I39/G39,0)</f>
        <v>0.60582524271844662</v>
      </c>
      <c r="L39" s="36"/>
      <c r="M39" s="64"/>
      <c r="N39" s="40"/>
    </row>
    <row r="40" spans="1:33" s="17" customFormat="1" ht="5.15" customHeight="1" x14ac:dyDescent="0.6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8.15" customHeight="1" x14ac:dyDescent="0.65">
      <c r="A41" s="34"/>
      <c r="B41" s="35"/>
      <c r="C41" s="76" t="s">
        <v>4</v>
      </c>
      <c r="D41" s="77"/>
      <c r="E41" s="78"/>
      <c r="F41" s="36"/>
      <c r="G41" s="66">
        <v>500</v>
      </c>
      <c r="H41" s="61"/>
      <c r="I41" s="66">
        <v>440</v>
      </c>
      <c r="J41" s="36"/>
      <c r="K41" s="62">
        <f>IFERROR(I41/G41,0)</f>
        <v>0.88</v>
      </c>
      <c r="L41" s="36"/>
      <c r="M41" s="64"/>
      <c r="N41" s="40"/>
    </row>
    <row r="42" spans="1:33" s="17" customFormat="1" ht="5.15" customHeight="1" x14ac:dyDescent="0.6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8.15" customHeight="1" x14ac:dyDescent="0.65">
      <c r="A43" s="34"/>
      <c r="B43" s="35"/>
      <c r="C43" s="76" t="s">
        <v>5</v>
      </c>
      <c r="D43" s="77"/>
      <c r="E43" s="78"/>
      <c r="F43" s="36"/>
      <c r="G43" s="66">
        <v>220</v>
      </c>
      <c r="H43" s="61"/>
      <c r="I43" s="66">
        <v>129</v>
      </c>
      <c r="J43" s="36"/>
      <c r="K43" s="62">
        <f>IFERROR(I43/G43,0)</f>
        <v>0.58636363636363631</v>
      </c>
      <c r="L43" s="36"/>
      <c r="M43" s="64"/>
      <c r="N43" s="40"/>
    </row>
    <row r="44" spans="1:33" s="17" customFormat="1" ht="5.15" customHeight="1" x14ac:dyDescent="0.6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8.15" customHeight="1" x14ac:dyDescent="0.65">
      <c r="A45" s="34"/>
      <c r="B45" s="35"/>
      <c r="C45" s="76" t="s">
        <v>6</v>
      </c>
      <c r="D45" s="77"/>
      <c r="E45" s="78"/>
      <c r="F45" s="36"/>
      <c r="G45" s="66">
        <v>10</v>
      </c>
      <c r="H45" s="61"/>
      <c r="I45" s="66">
        <v>7</v>
      </c>
      <c r="J45" s="36"/>
      <c r="K45" s="62">
        <f>IFERROR(I45/G45,0)</f>
        <v>0.7</v>
      </c>
      <c r="L45" s="36"/>
      <c r="M45" s="64"/>
      <c r="N45" s="40"/>
    </row>
    <row r="46" spans="1:33" s="17" customFormat="1" ht="5.15" customHeight="1" x14ac:dyDescent="0.6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8.15" customHeight="1" x14ac:dyDescent="0.65">
      <c r="A47" s="34"/>
      <c r="B47" s="35"/>
      <c r="C47" s="76" t="s">
        <v>7</v>
      </c>
      <c r="D47" s="77"/>
      <c r="E47" s="78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5.15" customHeight="1" x14ac:dyDescent="0.6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8.15" customHeight="1" x14ac:dyDescent="0.65">
      <c r="A49" s="34"/>
      <c r="B49" s="35"/>
      <c r="C49" s="76" t="s">
        <v>8</v>
      </c>
      <c r="D49" s="77"/>
      <c r="E49" s="78"/>
      <c r="F49" s="36"/>
      <c r="G49" s="66">
        <v>300</v>
      </c>
      <c r="H49" s="61"/>
      <c r="I49" s="66">
        <v>250</v>
      </c>
      <c r="J49" s="36"/>
      <c r="K49" s="62">
        <f>IFERROR(I49/G49,0)</f>
        <v>0.83333333333333337</v>
      </c>
      <c r="L49" s="36"/>
      <c r="M49" s="64"/>
      <c r="N49" s="40"/>
    </row>
    <row r="50" spans="1:33" s="17" customFormat="1" ht="5.15" customHeight="1" x14ac:dyDescent="0.6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8.15" customHeight="1" x14ac:dyDescent="0.65">
      <c r="A51" s="34"/>
      <c r="B51" s="35"/>
      <c r="C51" s="76" t="s">
        <v>9</v>
      </c>
      <c r="D51" s="77"/>
      <c r="E51" s="78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5.15" customHeight="1" x14ac:dyDescent="0.6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8.15" customHeight="1" x14ac:dyDescent="0.65">
      <c r="A53" s="34"/>
      <c r="B53" s="35"/>
      <c r="C53" s="76" t="s">
        <v>10</v>
      </c>
      <c r="D53" s="77"/>
      <c r="E53" s="78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6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6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E2:K4"/>
    <mergeCell ref="B6:L6"/>
    <mergeCell ref="B8:C8"/>
    <mergeCell ref="E8:K8"/>
    <mergeCell ref="B10:C10"/>
    <mergeCell ref="E10:K10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C30:E30"/>
    <mergeCell ref="B33:N33"/>
    <mergeCell ref="C35:E37"/>
    <mergeCell ref="G35:G37"/>
    <mergeCell ref="I35:I37"/>
    <mergeCell ref="K35:K37"/>
    <mergeCell ref="M35:M37"/>
    <mergeCell ref="C51:E51"/>
    <mergeCell ref="C53:E53"/>
    <mergeCell ref="C39:E39"/>
    <mergeCell ref="C41:E41"/>
    <mergeCell ref="C43:E43"/>
    <mergeCell ref="C45:E45"/>
    <mergeCell ref="C47:E47"/>
    <mergeCell ref="C49:E49"/>
  </mergeCells>
  <pageMargins left="0.7" right="0.7" top="0.75" bottom="0.75" header="0.3" footer="0.3"/>
  <pageSetup scale="64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2:AK55"/>
  <sheetViews>
    <sheetView topLeftCell="A12" workbookViewId="0">
      <selection activeCell="M39" sqref="M39"/>
    </sheetView>
  </sheetViews>
  <sheetFormatPr defaultColWidth="10.875" defaultRowHeight="15.25" x14ac:dyDescent="0.65"/>
  <cols>
    <col min="1" max="1" width="4.125" style="7" customWidth="1"/>
    <col min="2" max="2" width="1" style="7" customWidth="1"/>
    <col min="3" max="3" width="21.5" style="7" customWidth="1"/>
    <col min="4" max="4" width="0.625" style="7" customWidth="1"/>
    <col min="5" max="5" width="58.125" style="7" customWidth="1"/>
    <col min="6" max="6" width="0.875" style="7" customWidth="1"/>
    <col min="7" max="7" width="13.5" style="7" customWidth="1"/>
    <col min="8" max="8" width="0.875" style="7" customWidth="1"/>
    <col min="9" max="9" width="13" style="7" customWidth="1"/>
    <col min="10" max="10" width="0.875" style="7" customWidth="1"/>
    <col min="11" max="11" width="14.125" style="54" customWidth="1"/>
    <col min="12" max="12" width="1" style="7" customWidth="1"/>
    <col min="13" max="13" width="50.375" style="7" customWidth="1"/>
    <col min="14" max="14" width="1" style="7" customWidth="1"/>
    <col min="15" max="15" width="10.875" style="7" customWidth="1"/>
    <col min="16" max="17" width="10.875" style="7"/>
    <col min="18" max="19" width="10.875" style="7" customWidth="1"/>
    <col min="20" max="20" width="10.875" style="7"/>
    <col min="21" max="21" width="10.875" style="7" customWidth="1"/>
    <col min="22" max="22" width="10.875" style="7"/>
    <col min="23" max="23" width="10.875" style="7" customWidth="1"/>
    <col min="24" max="24" width="10.875" style="7"/>
    <col min="25" max="25" width="10.875" style="7" customWidth="1"/>
    <col min="26" max="16384" width="10.875" style="7"/>
  </cols>
  <sheetData>
    <row r="2" spans="1:37" ht="15.95" customHeight="1" x14ac:dyDescent="0.65">
      <c r="E2" s="88" t="s">
        <v>91</v>
      </c>
      <c r="F2" s="88"/>
      <c r="G2" s="88"/>
      <c r="H2" s="88"/>
      <c r="I2" s="88"/>
      <c r="J2" s="88"/>
      <c r="K2" s="88"/>
    </row>
    <row r="3" spans="1:37" ht="15.5" x14ac:dyDescent="0.65">
      <c r="C3" s="8"/>
      <c r="D3" s="8"/>
      <c r="E3" s="88"/>
      <c r="F3" s="88"/>
      <c r="G3" s="88"/>
      <c r="H3" s="88"/>
      <c r="I3" s="88"/>
      <c r="J3" s="88"/>
      <c r="K3" s="88"/>
    </row>
    <row r="4" spans="1:37" ht="15.5" x14ac:dyDescent="0.65">
      <c r="C4" s="8"/>
      <c r="D4" s="8"/>
      <c r="E4" s="88"/>
      <c r="F4" s="88"/>
      <c r="G4" s="88"/>
      <c r="H4" s="88"/>
      <c r="I4" s="88"/>
      <c r="J4" s="88"/>
      <c r="K4" s="88"/>
    </row>
    <row r="5" spans="1:37" s="9" customFormat="1" ht="32.15" customHeight="1" x14ac:dyDescent="0.7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0.95" customHeight="1" x14ac:dyDescent="0.65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37" ht="42" customHeight="1" x14ac:dyDescent="0.7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65">
      <c r="A8" s="41"/>
      <c r="B8" s="98" t="s">
        <v>93</v>
      </c>
      <c r="C8" s="98"/>
      <c r="E8" s="99" t="str">
        <f>Summary!E8</f>
        <v>Mt. San Antonio</v>
      </c>
      <c r="F8" s="100"/>
      <c r="G8" s="100"/>
      <c r="H8" s="100"/>
      <c r="I8" s="100"/>
      <c r="J8" s="100"/>
      <c r="K8" s="101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6.95" customHeight="1" x14ac:dyDescent="0.7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7.95" customHeight="1" x14ac:dyDescent="0.65">
      <c r="B10" s="83" t="s">
        <v>15</v>
      </c>
      <c r="C10" s="83"/>
      <c r="D10" s="15"/>
      <c r="E10" s="79" t="s">
        <v>102</v>
      </c>
      <c r="F10" s="80"/>
      <c r="G10" s="80"/>
      <c r="H10" s="80"/>
      <c r="I10" s="80"/>
      <c r="J10" s="80"/>
      <c r="K10" s="81"/>
      <c r="L10" s="8"/>
      <c r="M10" s="8"/>
    </row>
    <row r="11" spans="1:37" ht="15" customHeight="1" x14ac:dyDescent="0.7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1.95" customHeight="1" x14ac:dyDescent="0.65">
      <c r="A12" s="16"/>
      <c r="B12" s="74" t="s">
        <v>87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</row>
    <row r="13" spans="1:37" ht="8.15" customHeight="1" x14ac:dyDescent="0.6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5.95" customHeight="1" x14ac:dyDescent="0.65">
      <c r="A14" s="17"/>
      <c r="B14" s="23"/>
      <c r="C14" s="87"/>
      <c r="D14" s="87"/>
      <c r="E14" s="87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5.95" customHeight="1" x14ac:dyDescent="0.65">
      <c r="A15" s="17"/>
      <c r="B15" s="23"/>
      <c r="C15" s="87"/>
      <c r="D15" s="87"/>
      <c r="E15" s="87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5.95" customHeight="1" x14ac:dyDescent="0.65">
      <c r="A16" s="26"/>
      <c r="B16" s="27"/>
      <c r="C16" s="87"/>
      <c r="D16" s="87"/>
      <c r="E16" s="87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6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3.15" customHeight="1" x14ac:dyDescent="0.65">
      <c r="A18" s="34"/>
      <c r="B18" s="35"/>
      <c r="C18" s="84" t="s">
        <v>94</v>
      </c>
      <c r="D18" s="85"/>
      <c r="E18" s="86"/>
      <c r="F18" s="36"/>
      <c r="G18" s="66">
        <v>60</v>
      </c>
      <c r="H18" s="70"/>
      <c r="I18" s="66">
        <v>60</v>
      </c>
      <c r="J18" s="36"/>
      <c r="K18" s="62">
        <f>IFERROR((I18-G18)/G18,0)</f>
        <v>0</v>
      </c>
      <c r="L18" s="36"/>
      <c r="M18" s="64" t="s">
        <v>110</v>
      </c>
      <c r="N18" s="40"/>
    </row>
    <row r="19" spans="1:33" s="17" customFormat="1" ht="5.15" customHeight="1" x14ac:dyDescent="0.6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3.15" customHeight="1" x14ac:dyDescent="0.65">
      <c r="A20" s="34"/>
      <c r="B20" s="35"/>
      <c r="C20" s="84" t="s">
        <v>89</v>
      </c>
      <c r="D20" s="85"/>
      <c r="E20" s="86"/>
      <c r="F20" s="36"/>
      <c r="G20" s="66">
        <v>0</v>
      </c>
      <c r="H20" s="70"/>
      <c r="I20" s="66">
        <v>30</v>
      </c>
      <c r="J20" s="36"/>
      <c r="K20" s="62">
        <f>IFERROR((I20-G20)/G20,0)</f>
        <v>0</v>
      </c>
      <c r="L20" s="36"/>
      <c r="M20" s="64" t="s">
        <v>113</v>
      </c>
      <c r="N20" s="40"/>
    </row>
    <row r="21" spans="1:33" s="17" customFormat="1" ht="5.15" customHeight="1" x14ac:dyDescent="0.6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3.15" customHeight="1" x14ac:dyDescent="0.65">
      <c r="A22" s="34"/>
      <c r="B22" s="35"/>
      <c r="C22" s="84" t="s">
        <v>95</v>
      </c>
      <c r="D22" s="85"/>
      <c r="E22" s="86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5.15" customHeight="1" x14ac:dyDescent="0.6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3.15" customHeight="1" x14ac:dyDescent="0.65">
      <c r="A24" s="34"/>
      <c r="B24" s="35"/>
      <c r="C24" s="84" t="s">
        <v>96</v>
      </c>
      <c r="D24" s="85"/>
      <c r="E24" s="86"/>
      <c r="F24" s="36"/>
      <c r="G24" s="66">
        <v>0</v>
      </c>
      <c r="H24" s="70"/>
      <c r="I24" s="66">
        <v>350</v>
      </c>
      <c r="J24" s="36"/>
      <c r="K24" s="62">
        <f>IFERROR((I24-G24)/G24,0)</f>
        <v>0</v>
      </c>
      <c r="L24" s="36"/>
      <c r="M24" s="64" t="s">
        <v>113</v>
      </c>
      <c r="N24" s="40"/>
    </row>
    <row r="25" spans="1:33" s="17" customFormat="1" ht="5.15" customHeight="1" x14ac:dyDescent="0.6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3.15" customHeight="1" x14ac:dyDescent="0.65">
      <c r="A26" s="34"/>
      <c r="B26" s="35"/>
      <c r="C26" s="84" t="s">
        <v>97</v>
      </c>
      <c r="D26" s="85"/>
      <c r="E26" s="86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5.15" customHeight="1" x14ac:dyDescent="0.6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3.15" customHeight="1" x14ac:dyDescent="0.65">
      <c r="A28" s="34"/>
      <c r="B28" s="35"/>
      <c r="C28" s="84" t="s">
        <v>98</v>
      </c>
      <c r="D28" s="85"/>
      <c r="E28" s="86"/>
      <c r="F28" s="36"/>
      <c r="G28" s="66">
        <v>459</v>
      </c>
      <c r="H28" s="70"/>
      <c r="I28" s="66">
        <v>750</v>
      </c>
      <c r="J28" s="36"/>
      <c r="K28" s="62">
        <f>IFERROR((I28-G28)/G28,0)</f>
        <v>0.63398692810457513</v>
      </c>
      <c r="L28" s="36"/>
      <c r="M28" s="64" t="s">
        <v>113</v>
      </c>
      <c r="N28" s="40"/>
    </row>
    <row r="29" spans="1:33" s="17" customFormat="1" ht="5.15" customHeight="1" x14ac:dyDescent="0.6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3.15" customHeight="1" x14ac:dyDescent="0.65">
      <c r="A30" s="34"/>
      <c r="B30" s="35"/>
      <c r="C30" s="84" t="s">
        <v>99</v>
      </c>
      <c r="D30" s="85"/>
      <c r="E30" s="86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6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6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3.15" customHeight="1" x14ac:dyDescent="0.65">
      <c r="A33" s="41"/>
      <c r="B33" s="75" t="s">
        <v>88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</row>
    <row r="34" spans="1:33" ht="6" customHeight="1" x14ac:dyDescent="0.6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7.95" customHeight="1" x14ac:dyDescent="0.65">
      <c r="A35" s="17"/>
      <c r="B35" s="23"/>
      <c r="C35" s="87"/>
      <c r="D35" s="87"/>
      <c r="E35" s="87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5.15" customHeight="1" x14ac:dyDescent="0.65">
      <c r="A36" s="17"/>
      <c r="B36" s="23"/>
      <c r="C36" s="87"/>
      <c r="D36" s="87"/>
      <c r="E36" s="87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65">
      <c r="A37" s="26"/>
      <c r="B37" s="27"/>
      <c r="C37" s="87"/>
      <c r="D37" s="87"/>
      <c r="E37" s="87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6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3.15" customHeight="1" x14ac:dyDescent="0.65">
      <c r="A39" s="34"/>
      <c r="B39" s="35"/>
      <c r="C39" s="76" t="s">
        <v>3</v>
      </c>
      <c r="D39" s="77"/>
      <c r="E39" s="78"/>
      <c r="F39" s="36"/>
      <c r="G39" s="66"/>
      <c r="H39" s="61"/>
      <c r="I39" s="66"/>
      <c r="J39" s="36"/>
      <c r="K39" s="62">
        <f>IFERROR(I39/G39,0)</f>
        <v>0</v>
      </c>
      <c r="L39" s="36"/>
      <c r="M39" s="64" t="s">
        <v>111</v>
      </c>
      <c r="N39" s="40"/>
    </row>
    <row r="40" spans="1:33" s="17" customFormat="1" ht="5.15" customHeight="1" x14ac:dyDescent="0.6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8.15" customHeight="1" x14ac:dyDescent="0.65">
      <c r="A41" s="34"/>
      <c r="B41" s="35"/>
      <c r="C41" s="76" t="s">
        <v>4</v>
      </c>
      <c r="D41" s="77"/>
      <c r="E41" s="78"/>
      <c r="F41" s="36"/>
      <c r="G41" s="66"/>
      <c r="H41" s="61"/>
      <c r="I41" s="66"/>
      <c r="J41" s="36"/>
      <c r="K41" s="62">
        <f>IFERROR(I41/G41,0)</f>
        <v>0</v>
      </c>
      <c r="L41" s="36"/>
      <c r="M41" s="64" t="s">
        <v>112</v>
      </c>
      <c r="N41" s="40"/>
    </row>
    <row r="42" spans="1:33" s="17" customFormat="1" ht="5.15" customHeight="1" x14ac:dyDescent="0.6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8.15" customHeight="1" x14ac:dyDescent="0.65">
      <c r="A43" s="34"/>
      <c r="B43" s="35"/>
      <c r="C43" s="76" t="s">
        <v>5</v>
      </c>
      <c r="D43" s="77"/>
      <c r="E43" s="78"/>
      <c r="F43" s="36"/>
      <c r="G43" s="66" t="s">
        <v>109</v>
      </c>
      <c r="H43" s="61"/>
      <c r="I43" s="66"/>
      <c r="J43" s="36"/>
      <c r="K43" s="62">
        <f>IFERROR(I43/G43,0)</f>
        <v>0</v>
      </c>
      <c r="L43" s="36"/>
      <c r="M43" s="64" t="s">
        <v>112</v>
      </c>
      <c r="N43" s="40"/>
    </row>
    <row r="44" spans="1:33" s="17" customFormat="1" ht="5.15" customHeight="1" x14ac:dyDescent="0.6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8.15" customHeight="1" x14ac:dyDescent="0.65">
      <c r="A45" s="34"/>
      <c r="B45" s="35"/>
      <c r="C45" s="76" t="s">
        <v>6</v>
      </c>
      <c r="D45" s="77"/>
      <c r="E45" s="78"/>
      <c r="F45" s="36"/>
      <c r="G45" s="66" t="s">
        <v>109</v>
      </c>
      <c r="H45" s="61"/>
      <c r="I45" s="66"/>
      <c r="J45" s="36"/>
      <c r="K45" s="62">
        <f>IFERROR(I45/G45,0)</f>
        <v>0</v>
      </c>
      <c r="L45" s="36"/>
      <c r="M45" s="64" t="s">
        <v>112</v>
      </c>
      <c r="N45" s="40"/>
    </row>
    <row r="46" spans="1:33" s="17" customFormat="1" ht="5.15" customHeight="1" x14ac:dyDescent="0.6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8.15" customHeight="1" x14ac:dyDescent="0.65">
      <c r="A47" s="34"/>
      <c r="B47" s="35"/>
      <c r="C47" s="76" t="s">
        <v>7</v>
      </c>
      <c r="D47" s="77"/>
      <c r="E47" s="78"/>
      <c r="F47" s="36"/>
      <c r="G47" s="66" t="s">
        <v>109</v>
      </c>
      <c r="H47" s="61"/>
      <c r="I47" s="66"/>
      <c r="J47" s="36"/>
      <c r="K47" s="62">
        <f>IFERROR(I47/G47,0)</f>
        <v>0</v>
      </c>
      <c r="L47" s="36"/>
      <c r="M47" s="64" t="s">
        <v>112</v>
      </c>
      <c r="N47" s="40"/>
    </row>
    <row r="48" spans="1:33" s="17" customFormat="1" ht="5.15" customHeight="1" x14ac:dyDescent="0.6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8.15" customHeight="1" x14ac:dyDescent="0.65">
      <c r="A49" s="34"/>
      <c r="B49" s="35"/>
      <c r="C49" s="76" t="s">
        <v>8</v>
      </c>
      <c r="D49" s="77"/>
      <c r="E49" s="78"/>
      <c r="F49" s="36"/>
      <c r="G49" s="66">
        <v>0</v>
      </c>
      <c r="H49" s="61"/>
      <c r="I49" s="66"/>
      <c r="J49" s="36"/>
      <c r="K49" s="62">
        <f>IFERROR(I49/G49,0)</f>
        <v>0</v>
      </c>
      <c r="L49" s="36"/>
      <c r="M49" s="64" t="s">
        <v>112</v>
      </c>
      <c r="N49" s="40"/>
    </row>
    <row r="50" spans="1:33" s="17" customFormat="1" ht="5.15" customHeight="1" x14ac:dyDescent="0.6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8.15" customHeight="1" x14ac:dyDescent="0.65">
      <c r="A51" s="34"/>
      <c r="B51" s="35"/>
      <c r="C51" s="76" t="s">
        <v>9</v>
      </c>
      <c r="D51" s="77"/>
      <c r="E51" s="78"/>
      <c r="F51" s="36"/>
      <c r="G51" s="66"/>
      <c r="H51" s="61"/>
      <c r="I51" s="66"/>
      <c r="J51" s="36"/>
      <c r="K51" s="62">
        <f>IFERROR(I51/G51,0)</f>
        <v>0</v>
      </c>
      <c r="L51" s="36"/>
      <c r="M51" s="64" t="s">
        <v>112</v>
      </c>
      <c r="N51" s="40"/>
    </row>
    <row r="52" spans="1:33" s="17" customFormat="1" ht="5.15" customHeight="1" x14ac:dyDescent="0.6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8.15" customHeight="1" x14ac:dyDescent="0.65">
      <c r="A53" s="34"/>
      <c r="B53" s="35"/>
      <c r="C53" s="76" t="s">
        <v>10</v>
      </c>
      <c r="D53" s="77"/>
      <c r="E53" s="78"/>
      <c r="F53" s="36"/>
      <c r="G53" s="66"/>
      <c r="H53" s="61"/>
      <c r="I53" s="66"/>
      <c r="J53" s="36"/>
      <c r="K53" s="62">
        <f>IFERROR(I53/G53,0)</f>
        <v>0</v>
      </c>
      <c r="L53" s="36"/>
      <c r="M53" s="64" t="s">
        <v>112</v>
      </c>
      <c r="N53" s="40"/>
    </row>
    <row r="54" spans="1:33" ht="6" customHeight="1" x14ac:dyDescent="0.6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6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E2:K4"/>
    <mergeCell ref="B6:L6"/>
    <mergeCell ref="B8:C8"/>
    <mergeCell ref="E8:K8"/>
    <mergeCell ref="B10:C10"/>
    <mergeCell ref="E10:K10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C30:E30"/>
    <mergeCell ref="B33:N33"/>
    <mergeCell ref="C35:E37"/>
    <mergeCell ref="G35:G37"/>
    <mergeCell ref="I35:I37"/>
    <mergeCell ref="K35:K37"/>
    <mergeCell ref="M35:M37"/>
    <mergeCell ref="C51:E51"/>
    <mergeCell ref="C53:E53"/>
    <mergeCell ref="C39:E39"/>
    <mergeCell ref="C41:E41"/>
    <mergeCell ref="C43:E43"/>
    <mergeCell ref="C45:E45"/>
    <mergeCell ref="C47:E47"/>
    <mergeCell ref="C49:E49"/>
  </mergeCells>
  <pageMargins left="0.7" right="0.7" top="0.75" bottom="0.75" header="0.3" footer="0.3"/>
  <pageSetup scale="64"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AK55"/>
  <sheetViews>
    <sheetView topLeftCell="A25" workbookViewId="0">
      <selection activeCell="P45" sqref="P45"/>
    </sheetView>
  </sheetViews>
  <sheetFormatPr defaultColWidth="10.875" defaultRowHeight="15.25" x14ac:dyDescent="0.65"/>
  <cols>
    <col min="1" max="1" width="4.125" style="7" customWidth="1"/>
    <col min="2" max="2" width="1" style="7" customWidth="1"/>
    <col min="3" max="3" width="21.5" style="7" customWidth="1"/>
    <col min="4" max="4" width="0.625" style="7" customWidth="1"/>
    <col min="5" max="5" width="58.125" style="7" customWidth="1"/>
    <col min="6" max="6" width="0.875" style="7" customWidth="1"/>
    <col min="7" max="7" width="13.5" style="7" customWidth="1"/>
    <col min="8" max="8" width="0.875" style="7" customWidth="1"/>
    <col min="9" max="9" width="13" style="7" customWidth="1"/>
    <col min="10" max="10" width="0.875" style="7" customWidth="1"/>
    <col min="11" max="11" width="14.125" style="54" customWidth="1"/>
    <col min="12" max="12" width="1" style="7" customWidth="1"/>
    <col min="13" max="13" width="50.375" style="7" customWidth="1"/>
    <col min="14" max="14" width="1" style="7" customWidth="1"/>
    <col min="15" max="15" width="10.875" style="7" customWidth="1"/>
    <col min="16" max="17" width="10.875" style="7"/>
    <col min="18" max="19" width="10.875" style="7" customWidth="1"/>
    <col min="20" max="20" width="10.875" style="7"/>
    <col min="21" max="21" width="10.875" style="7" customWidth="1"/>
    <col min="22" max="22" width="10.875" style="7"/>
    <col min="23" max="23" width="10.875" style="7" customWidth="1"/>
    <col min="24" max="24" width="10.875" style="7"/>
    <col min="25" max="25" width="10.875" style="7" customWidth="1"/>
    <col min="26" max="16384" width="10.875" style="7"/>
  </cols>
  <sheetData>
    <row r="2" spans="1:37" ht="15.95" customHeight="1" x14ac:dyDescent="0.65">
      <c r="E2" s="88" t="s">
        <v>91</v>
      </c>
      <c r="F2" s="88"/>
      <c r="G2" s="88"/>
      <c r="H2" s="88"/>
      <c r="I2" s="88"/>
      <c r="J2" s="88"/>
      <c r="K2" s="88"/>
    </row>
    <row r="3" spans="1:37" ht="15.5" x14ac:dyDescent="0.65">
      <c r="C3" s="8"/>
      <c r="D3" s="8"/>
      <c r="E3" s="88"/>
      <c r="F3" s="88"/>
      <c r="G3" s="88"/>
      <c r="H3" s="88"/>
      <c r="I3" s="88"/>
      <c r="J3" s="88"/>
      <c r="K3" s="88"/>
    </row>
    <row r="4" spans="1:37" ht="15.5" x14ac:dyDescent="0.65">
      <c r="C4" s="8"/>
      <c r="D4" s="8"/>
      <c r="E4" s="88"/>
      <c r="F4" s="88"/>
      <c r="G4" s="88"/>
      <c r="H4" s="88"/>
      <c r="I4" s="88"/>
      <c r="J4" s="88"/>
      <c r="K4" s="88"/>
    </row>
    <row r="5" spans="1:37" s="9" customFormat="1" ht="32.15" customHeight="1" x14ac:dyDescent="0.7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0.95" customHeight="1" x14ac:dyDescent="0.65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37" ht="42" customHeight="1" x14ac:dyDescent="0.7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65">
      <c r="A8" s="41"/>
      <c r="B8" s="98" t="s">
        <v>93</v>
      </c>
      <c r="C8" s="98"/>
      <c r="E8" s="99" t="str">
        <f>Summary!E8</f>
        <v>Mt. San Antonio</v>
      </c>
      <c r="F8" s="100"/>
      <c r="G8" s="100"/>
      <c r="H8" s="100"/>
      <c r="I8" s="100"/>
      <c r="J8" s="100"/>
      <c r="K8" s="101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6.95" customHeight="1" x14ac:dyDescent="0.7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7.95" customHeight="1" x14ac:dyDescent="0.65">
      <c r="B10" s="83" t="s">
        <v>15</v>
      </c>
      <c r="C10" s="83"/>
      <c r="D10" s="15"/>
      <c r="E10" s="79" t="s">
        <v>106</v>
      </c>
      <c r="F10" s="80"/>
      <c r="G10" s="80"/>
      <c r="H10" s="80"/>
      <c r="I10" s="80"/>
      <c r="J10" s="80"/>
      <c r="K10" s="81"/>
      <c r="L10" s="8"/>
      <c r="M10" s="8"/>
    </row>
    <row r="11" spans="1:37" ht="15" customHeight="1" x14ac:dyDescent="0.7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1.95" customHeight="1" x14ac:dyDescent="0.65">
      <c r="A12" s="16"/>
      <c r="B12" s="74" t="s">
        <v>87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</row>
    <row r="13" spans="1:37" ht="8.15" customHeight="1" x14ac:dyDescent="0.6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5.95" customHeight="1" x14ac:dyDescent="0.65">
      <c r="A14" s="17"/>
      <c r="B14" s="23"/>
      <c r="C14" s="87"/>
      <c r="D14" s="87"/>
      <c r="E14" s="87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5.95" customHeight="1" x14ac:dyDescent="0.65">
      <c r="A15" s="17"/>
      <c r="B15" s="23"/>
      <c r="C15" s="87"/>
      <c r="D15" s="87"/>
      <c r="E15" s="87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5.95" customHeight="1" x14ac:dyDescent="0.65">
      <c r="A16" s="26"/>
      <c r="B16" s="27"/>
      <c r="C16" s="87"/>
      <c r="D16" s="87"/>
      <c r="E16" s="87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6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3.15" customHeight="1" x14ac:dyDescent="0.65">
      <c r="A18" s="34"/>
      <c r="B18" s="35"/>
      <c r="C18" s="84" t="s">
        <v>94</v>
      </c>
      <c r="D18" s="85"/>
      <c r="E18" s="86"/>
      <c r="F18" s="36"/>
      <c r="G18" s="66">
        <v>1925</v>
      </c>
      <c r="H18" s="70"/>
      <c r="I18" s="66">
        <v>2000</v>
      </c>
      <c r="J18" s="36"/>
      <c r="K18" s="62">
        <f>IFERROR((I18-G18)/G18,0)</f>
        <v>3.896103896103896E-2</v>
      </c>
      <c r="L18" s="36"/>
      <c r="M18" s="64" t="s">
        <v>110</v>
      </c>
      <c r="N18" s="40"/>
    </row>
    <row r="19" spans="1:33" s="17" customFormat="1" ht="5.15" customHeight="1" x14ac:dyDescent="0.6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3.15" customHeight="1" x14ac:dyDescent="0.65">
      <c r="A20" s="34"/>
      <c r="B20" s="35"/>
      <c r="C20" s="84" t="s">
        <v>89</v>
      </c>
      <c r="D20" s="85"/>
      <c r="E20" s="86"/>
      <c r="F20" s="36"/>
      <c r="G20" s="66">
        <v>537</v>
      </c>
      <c r="H20" s="70"/>
      <c r="I20" s="66">
        <v>600</v>
      </c>
      <c r="J20" s="36"/>
      <c r="K20" s="62">
        <f>IFERROR((I20-G20)/G20,0)</f>
        <v>0.11731843575418995</v>
      </c>
      <c r="L20" s="36"/>
      <c r="M20" s="64" t="s">
        <v>112</v>
      </c>
      <c r="N20" s="40"/>
    </row>
    <row r="21" spans="1:33" s="17" customFormat="1" ht="5.15" customHeight="1" x14ac:dyDescent="0.6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3.15" customHeight="1" x14ac:dyDescent="0.65">
      <c r="A22" s="34"/>
      <c r="B22" s="35"/>
      <c r="C22" s="84" t="s">
        <v>95</v>
      </c>
      <c r="D22" s="85"/>
      <c r="E22" s="86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5.15" customHeight="1" x14ac:dyDescent="0.6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3.15" customHeight="1" x14ac:dyDescent="0.65">
      <c r="A24" s="34"/>
      <c r="B24" s="35"/>
      <c r="C24" s="84" t="s">
        <v>96</v>
      </c>
      <c r="D24" s="85"/>
      <c r="E24" s="86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5.15" customHeight="1" x14ac:dyDescent="0.6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3.15" customHeight="1" x14ac:dyDescent="0.65">
      <c r="A26" s="34"/>
      <c r="B26" s="35"/>
      <c r="C26" s="84" t="s">
        <v>97</v>
      </c>
      <c r="D26" s="85"/>
      <c r="E26" s="86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5.15" customHeight="1" x14ac:dyDescent="0.6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3.15" customHeight="1" x14ac:dyDescent="0.65">
      <c r="A28" s="34"/>
      <c r="B28" s="35"/>
      <c r="C28" s="84" t="s">
        <v>98</v>
      </c>
      <c r="D28" s="85"/>
      <c r="E28" s="86"/>
      <c r="F28" s="36"/>
      <c r="G28" s="66">
        <v>2357</v>
      </c>
      <c r="H28" s="70"/>
      <c r="I28" s="66">
        <v>2500</v>
      </c>
      <c r="J28" s="36"/>
      <c r="K28" s="62">
        <f>IFERROR((I28-G28)/G28,0)</f>
        <v>6.0670343657191345E-2</v>
      </c>
      <c r="L28" s="36"/>
      <c r="M28" s="64" t="s">
        <v>112</v>
      </c>
      <c r="N28" s="40"/>
    </row>
    <row r="29" spans="1:33" s="17" customFormat="1" ht="5.15" customHeight="1" x14ac:dyDescent="0.6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3.15" customHeight="1" x14ac:dyDescent="0.65">
      <c r="A30" s="34"/>
      <c r="B30" s="35"/>
      <c r="C30" s="84" t="s">
        <v>99</v>
      </c>
      <c r="D30" s="85"/>
      <c r="E30" s="86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6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6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3.15" customHeight="1" x14ac:dyDescent="0.65">
      <c r="A33" s="41"/>
      <c r="B33" s="75" t="s">
        <v>88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</row>
    <row r="34" spans="1:33" ht="6" customHeight="1" x14ac:dyDescent="0.6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7.95" customHeight="1" x14ac:dyDescent="0.65">
      <c r="A35" s="17"/>
      <c r="B35" s="23"/>
      <c r="C35" s="87"/>
      <c r="D35" s="87"/>
      <c r="E35" s="87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5.15" customHeight="1" x14ac:dyDescent="0.65">
      <c r="A36" s="17"/>
      <c r="B36" s="23"/>
      <c r="C36" s="87"/>
      <c r="D36" s="87"/>
      <c r="E36" s="87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65">
      <c r="A37" s="26"/>
      <c r="B37" s="27"/>
      <c r="C37" s="87"/>
      <c r="D37" s="87"/>
      <c r="E37" s="87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6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3.15" customHeight="1" x14ac:dyDescent="0.65">
      <c r="A39" s="34"/>
      <c r="B39" s="35"/>
      <c r="C39" s="76" t="s">
        <v>3</v>
      </c>
      <c r="D39" s="77"/>
      <c r="E39" s="78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5.15" customHeight="1" x14ac:dyDescent="0.6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8.15" customHeight="1" x14ac:dyDescent="0.65">
      <c r="A41" s="34"/>
      <c r="B41" s="35"/>
      <c r="C41" s="76" t="s">
        <v>4</v>
      </c>
      <c r="D41" s="77"/>
      <c r="E41" s="78"/>
      <c r="F41" s="36"/>
      <c r="G41" s="66">
        <v>123</v>
      </c>
      <c r="H41" s="61"/>
      <c r="I41" s="66">
        <v>111</v>
      </c>
      <c r="J41" s="36"/>
      <c r="K41" s="62">
        <f>IFERROR(I41/G41,0)</f>
        <v>0.90243902439024393</v>
      </c>
      <c r="L41" s="36"/>
      <c r="M41" s="64" t="s">
        <v>114</v>
      </c>
      <c r="N41" s="40"/>
    </row>
    <row r="42" spans="1:33" s="17" customFormat="1" ht="5.15" customHeight="1" x14ac:dyDescent="0.6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8.15" customHeight="1" x14ac:dyDescent="0.65">
      <c r="A43" s="34"/>
      <c r="B43" s="35"/>
      <c r="C43" s="76" t="s">
        <v>5</v>
      </c>
      <c r="D43" s="77"/>
      <c r="E43" s="78"/>
      <c r="F43" s="36"/>
      <c r="G43" s="66">
        <v>80</v>
      </c>
      <c r="H43" s="61"/>
      <c r="I43" s="66">
        <v>59</v>
      </c>
      <c r="J43" s="36"/>
      <c r="K43" s="62">
        <f>IFERROR(I43/G43,0)</f>
        <v>0.73750000000000004</v>
      </c>
      <c r="L43" s="36"/>
      <c r="M43" s="64"/>
      <c r="N43" s="40"/>
    </row>
    <row r="44" spans="1:33" s="17" customFormat="1" ht="5.15" customHeight="1" x14ac:dyDescent="0.6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8.15" customHeight="1" x14ac:dyDescent="0.65">
      <c r="A45" s="34"/>
      <c r="B45" s="35"/>
      <c r="C45" s="76" t="s">
        <v>6</v>
      </c>
      <c r="D45" s="77"/>
      <c r="E45" s="78"/>
      <c r="F45" s="36"/>
      <c r="G45" s="66">
        <v>72</v>
      </c>
      <c r="H45" s="61"/>
      <c r="I45" s="66">
        <v>61</v>
      </c>
      <c r="J45" s="36"/>
      <c r="K45" s="62">
        <f>IFERROR(I45/G45,0)</f>
        <v>0.84722222222222221</v>
      </c>
      <c r="L45" s="36"/>
      <c r="M45" s="64"/>
      <c r="N45" s="40"/>
    </row>
    <row r="46" spans="1:33" s="17" customFormat="1" ht="5.15" customHeight="1" x14ac:dyDescent="0.6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8.15" customHeight="1" x14ac:dyDescent="0.65">
      <c r="A47" s="34"/>
      <c r="B47" s="35"/>
      <c r="C47" s="76" t="s">
        <v>7</v>
      </c>
      <c r="D47" s="77"/>
      <c r="E47" s="78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5.15" customHeight="1" x14ac:dyDescent="0.6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8.15" customHeight="1" x14ac:dyDescent="0.65">
      <c r="A49" s="34"/>
      <c r="B49" s="35"/>
      <c r="C49" s="76" t="s">
        <v>8</v>
      </c>
      <c r="D49" s="77"/>
      <c r="E49" s="78"/>
      <c r="F49" s="36"/>
      <c r="G49" s="66">
        <v>320</v>
      </c>
      <c r="H49" s="61"/>
      <c r="I49" s="66">
        <v>267</v>
      </c>
      <c r="J49" s="36"/>
      <c r="K49" s="62">
        <f>IFERROR(I49/G49,0)</f>
        <v>0.83437499999999998</v>
      </c>
      <c r="L49" s="36"/>
      <c r="M49" s="64"/>
      <c r="N49" s="40"/>
    </row>
    <row r="50" spans="1:33" s="17" customFormat="1" ht="5.15" customHeight="1" x14ac:dyDescent="0.6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8.15" customHeight="1" x14ac:dyDescent="0.65">
      <c r="A51" s="34"/>
      <c r="B51" s="35"/>
      <c r="C51" s="76" t="s">
        <v>9</v>
      </c>
      <c r="D51" s="77"/>
      <c r="E51" s="78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5.15" customHeight="1" x14ac:dyDescent="0.6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8.15" customHeight="1" x14ac:dyDescent="0.65">
      <c r="A53" s="34"/>
      <c r="B53" s="35"/>
      <c r="C53" s="76" t="s">
        <v>10</v>
      </c>
      <c r="D53" s="77"/>
      <c r="E53" s="78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6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6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E2:K4"/>
    <mergeCell ref="B6:L6"/>
    <mergeCell ref="B8:C8"/>
    <mergeCell ref="E8:K8"/>
    <mergeCell ref="B10:C10"/>
    <mergeCell ref="E10:K10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C30:E30"/>
    <mergeCell ref="B33:N33"/>
    <mergeCell ref="C35:E37"/>
    <mergeCell ref="G35:G37"/>
    <mergeCell ref="I35:I37"/>
    <mergeCell ref="K35:K37"/>
    <mergeCell ref="M35:M37"/>
    <mergeCell ref="C51:E51"/>
    <mergeCell ref="C53:E53"/>
    <mergeCell ref="C39:E39"/>
    <mergeCell ref="C41:E41"/>
    <mergeCell ref="C43:E43"/>
    <mergeCell ref="C45:E45"/>
    <mergeCell ref="C47:E47"/>
    <mergeCell ref="C49:E49"/>
  </mergeCells>
  <pageMargins left="0.7" right="0.7" top="0.75" bottom="0.75" header="0.3" footer="0.3"/>
  <pageSetup scale="64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2:AK55"/>
  <sheetViews>
    <sheetView topLeftCell="A34" workbookViewId="0">
      <selection activeCell="I54" sqref="I54"/>
    </sheetView>
  </sheetViews>
  <sheetFormatPr defaultColWidth="10.875" defaultRowHeight="15.25" x14ac:dyDescent="0.65"/>
  <cols>
    <col min="1" max="1" width="4.125" style="7" customWidth="1"/>
    <col min="2" max="2" width="1" style="7" customWidth="1"/>
    <col min="3" max="3" width="21.5" style="7" customWidth="1"/>
    <col min="4" max="4" width="0.625" style="7" customWidth="1"/>
    <col min="5" max="5" width="58.125" style="7" customWidth="1"/>
    <col min="6" max="6" width="0.875" style="7" customWidth="1"/>
    <col min="7" max="7" width="13.5" style="7" customWidth="1"/>
    <col min="8" max="8" width="0.875" style="7" customWidth="1"/>
    <col min="9" max="9" width="13" style="7" customWidth="1"/>
    <col min="10" max="10" width="0.875" style="7" customWidth="1"/>
    <col min="11" max="11" width="14.125" style="54" customWidth="1"/>
    <col min="12" max="12" width="1" style="7" customWidth="1"/>
    <col min="13" max="13" width="50.375" style="7" customWidth="1"/>
    <col min="14" max="14" width="1" style="7" customWidth="1"/>
    <col min="15" max="15" width="10.875" style="7" customWidth="1"/>
    <col min="16" max="17" width="10.875" style="7"/>
    <col min="18" max="19" width="10.875" style="7" customWidth="1"/>
    <col min="20" max="20" width="10.875" style="7"/>
    <col min="21" max="21" width="10.875" style="7" customWidth="1"/>
    <col min="22" max="22" width="10.875" style="7"/>
    <col min="23" max="23" width="10.875" style="7" customWidth="1"/>
    <col min="24" max="24" width="10.875" style="7"/>
    <col min="25" max="25" width="10.875" style="7" customWidth="1"/>
    <col min="26" max="16384" width="10.875" style="7"/>
  </cols>
  <sheetData>
    <row r="2" spans="1:37" ht="15.95" customHeight="1" x14ac:dyDescent="0.65">
      <c r="E2" s="88" t="s">
        <v>91</v>
      </c>
      <c r="F2" s="88"/>
      <c r="G2" s="88"/>
      <c r="H2" s="88"/>
      <c r="I2" s="88"/>
      <c r="J2" s="88"/>
      <c r="K2" s="88"/>
    </row>
    <row r="3" spans="1:37" ht="15.5" x14ac:dyDescent="0.65">
      <c r="C3" s="8"/>
      <c r="D3" s="8"/>
      <c r="E3" s="88"/>
      <c r="F3" s="88"/>
      <c r="G3" s="88"/>
      <c r="H3" s="88"/>
      <c r="I3" s="88"/>
      <c r="J3" s="88"/>
      <c r="K3" s="88"/>
    </row>
    <row r="4" spans="1:37" ht="15.5" x14ac:dyDescent="0.65">
      <c r="C4" s="8"/>
      <c r="D4" s="8"/>
      <c r="E4" s="88"/>
      <c r="F4" s="88"/>
      <c r="G4" s="88"/>
      <c r="H4" s="88"/>
      <c r="I4" s="88"/>
      <c r="J4" s="88"/>
      <c r="K4" s="88"/>
    </row>
    <row r="5" spans="1:37" s="9" customFormat="1" ht="32.15" customHeight="1" x14ac:dyDescent="0.7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0.95" customHeight="1" x14ac:dyDescent="0.65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37" ht="42" customHeight="1" x14ac:dyDescent="0.7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65">
      <c r="A8" s="41"/>
      <c r="B8" s="98" t="s">
        <v>93</v>
      </c>
      <c r="C8" s="98"/>
      <c r="E8" s="99" t="str">
        <f>Summary!E8</f>
        <v>Mt. San Antonio</v>
      </c>
      <c r="F8" s="100"/>
      <c r="G8" s="100"/>
      <c r="H8" s="100"/>
      <c r="I8" s="100"/>
      <c r="J8" s="100"/>
      <c r="K8" s="101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6.95" customHeight="1" x14ac:dyDescent="0.7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7.95" customHeight="1" x14ac:dyDescent="0.65">
      <c r="B10" s="83" t="s">
        <v>15</v>
      </c>
      <c r="C10" s="83"/>
      <c r="D10" s="15"/>
      <c r="E10" s="79" t="s">
        <v>107</v>
      </c>
      <c r="F10" s="80"/>
      <c r="G10" s="80"/>
      <c r="H10" s="80"/>
      <c r="I10" s="80"/>
      <c r="J10" s="80"/>
      <c r="K10" s="81"/>
      <c r="L10" s="8"/>
      <c r="M10" s="8"/>
    </row>
    <row r="11" spans="1:37" ht="15" customHeight="1" x14ac:dyDescent="0.7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1.95" customHeight="1" x14ac:dyDescent="0.65">
      <c r="A12" s="16"/>
      <c r="B12" s="74" t="s">
        <v>87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</row>
    <row r="13" spans="1:37" ht="8.15" customHeight="1" x14ac:dyDescent="0.6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5.95" customHeight="1" x14ac:dyDescent="0.65">
      <c r="A14" s="17"/>
      <c r="B14" s="23"/>
      <c r="C14" s="87"/>
      <c r="D14" s="87"/>
      <c r="E14" s="87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5.95" customHeight="1" x14ac:dyDescent="0.65">
      <c r="A15" s="17"/>
      <c r="B15" s="23"/>
      <c r="C15" s="87"/>
      <c r="D15" s="87"/>
      <c r="E15" s="87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5.95" customHeight="1" x14ac:dyDescent="0.65">
      <c r="A16" s="26"/>
      <c r="B16" s="27"/>
      <c r="C16" s="87"/>
      <c r="D16" s="87"/>
      <c r="E16" s="87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6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3.15" customHeight="1" x14ac:dyDescent="0.65">
      <c r="A18" s="34"/>
      <c r="B18" s="35"/>
      <c r="C18" s="84" t="s">
        <v>94</v>
      </c>
      <c r="D18" s="85"/>
      <c r="E18" s="86"/>
      <c r="F18" s="36"/>
      <c r="G18" s="66">
        <v>4821</v>
      </c>
      <c r="H18" s="70"/>
      <c r="I18" s="66">
        <v>6440</v>
      </c>
      <c r="J18" s="36"/>
      <c r="K18" s="62">
        <f>IFERROR((I18-G18)/G18,0)</f>
        <v>0.33582244347645718</v>
      </c>
      <c r="L18" s="36"/>
      <c r="M18" s="64"/>
      <c r="N18" s="40"/>
    </row>
    <row r="19" spans="1:33" s="17" customFormat="1" ht="5.15" customHeight="1" x14ac:dyDescent="0.6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3.15" customHeight="1" x14ac:dyDescent="0.65">
      <c r="A20" s="34"/>
      <c r="B20" s="35"/>
      <c r="C20" s="84" t="s">
        <v>89</v>
      </c>
      <c r="D20" s="85"/>
      <c r="E20" s="86"/>
      <c r="F20" s="36"/>
      <c r="G20" s="66">
        <v>2191</v>
      </c>
      <c r="H20" s="70"/>
      <c r="I20" s="66">
        <v>2891</v>
      </c>
      <c r="J20" s="36"/>
      <c r="K20" s="62">
        <f>IFERROR((I20-G20)/G20,0)</f>
        <v>0.31948881789137379</v>
      </c>
      <c r="L20" s="36"/>
      <c r="M20" s="64"/>
      <c r="N20" s="40"/>
    </row>
    <row r="21" spans="1:33" s="17" customFormat="1" ht="5.15" customHeight="1" x14ac:dyDescent="0.6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3.15" customHeight="1" x14ac:dyDescent="0.65">
      <c r="A22" s="34"/>
      <c r="B22" s="35"/>
      <c r="C22" s="84" t="s">
        <v>95</v>
      </c>
      <c r="D22" s="85"/>
      <c r="E22" s="86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5.15" customHeight="1" x14ac:dyDescent="0.6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3.15" customHeight="1" x14ac:dyDescent="0.65">
      <c r="A24" s="34"/>
      <c r="B24" s="35"/>
      <c r="C24" s="84" t="s">
        <v>96</v>
      </c>
      <c r="D24" s="85"/>
      <c r="E24" s="86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5.15" customHeight="1" x14ac:dyDescent="0.6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3.15" customHeight="1" x14ac:dyDescent="0.65">
      <c r="A26" s="34"/>
      <c r="B26" s="35"/>
      <c r="C26" s="84" t="s">
        <v>97</v>
      </c>
      <c r="D26" s="85"/>
      <c r="E26" s="86"/>
      <c r="F26" s="36"/>
      <c r="G26" s="66">
        <v>485</v>
      </c>
      <c r="H26" s="70"/>
      <c r="I26" s="66">
        <v>645</v>
      </c>
      <c r="J26" s="36"/>
      <c r="K26" s="62">
        <f>IFERROR((I26-G26)/G26,0)</f>
        <v>0.32989690721649484</v>
      </c>
      <c r="L26" s="36"/>
      <c r="M26" s="64"/>
      <c r="N26" s="40"/>
    </row>
    <row r="27" spans="1:33" s="17" customFormat="1" ht="5.15" customHeight="1" x14ac:dyDescent="0.6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3.15" customHeight="1" x14ac:dyDescent="0.65">
      <c r="A28" s="34"/>
      <c r="B28" s="35"/>
      <c r="C28" s="84" t="s">
        <v>98</v>
      </c>
      <c r="D28" s="85"/>
      <c r="E28" s="86"/>
      <c r="F28" s="36"/>
      <c r="G28" s="66">
        <v>6175</v>
      </c>
      <c r="H28" s="70"/>
      <c r="I28" s="66">
        <v>7850</v>
      </c>
      <c r="J28" s="36"/>
      <c r="K28" s="62">
        <f>IFERROR((I28-G28)/G28,0)</f>
        <v>0.27125506072874495</v>
      </c>
      <c r="L28" s="36"/>
      <c r="M28" s="64"/>
      <c r="N28" s="40"/>
    </row>
    <row r="29" spans="1:33" s="17" customFormat="1" ht="5.15" customHeight="1" x14ac:dyDescent="0.6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3.15" customHeight="1" x14ac:dyDescent="0.65">
      <c r="A30" s="34"/>
      <c r="B30" s="35"/>
      <c r="C30" s="84" t="s">
        <v>99</v>
      </c>
      <c r="D30" s="85"/>
      <c r="E30" s="86"/>
      <c r="F30" s="36"/>
      <c r="G30" s="66">
        <v>3311</v>
      </c>
      <c r="H30" s="70"/>
      <c r="I30" s="66">
        <v>4138</v>
      </c>
      <c r="J30" s="36"/>
      <c r="K30" s="62">
        <f>IFERROR((I30-G30)/G30,0)</f>
        <v>0.24977348233162186</v>
      </c>
      <c r="L30" s="36"/>
      <c r="M30" s="64"/>
      <c r="N30" s="40"/>
      <c r="O30" s="45"/>
    </row>
    <row r="31" spans="1:33" ht="6" customHeight="1" x14ac:dyDescent="0.6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6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3.15" customHeight="1" x14ac:dyDescent="0.65">
      <c r="A33" s="41"/>
      <c r="B33" s="75" t="s">
        <v>88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</row>
    <row r="34" spans="1:33" ht="6" customHeight="1" x14ac:dyDescent="0.6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7.95" customHeight="1" x14ac:dyDescent="0.65">
      <c r="A35" s="17"/>
      <c r="B35" s="23"/>
      <c r="C35" s="87"/>
      <c r="D35" s="87"/>
      <c r="E35" s="87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5.15" customHeight="1" x14ac:dyDescent="0.65">
      <c r="A36" s="17"/>
      <c r="B36" s="23"/>
      <c r="C36" s="87"/>
      <c r="D36" s="87"/>
      <c r="E36" s="87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65">
      <c r="A37" s="26"/>
      <c r="B37" s="27"/>
      <c r="C37" s="87"/>
      <c r="D37" s="87"/>
      <c r="E37" s="87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6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3.15" customHeight="1" x14ac:dyDescent="0.65">
      <c r="A39" s="34"/>
      <c r="B39" s="35"/>
      <c r="C39" s="76" t="s">
        <v>3</v>
      </c>
      <c r="D39" s="77"/>
      <c r="E39" s="78"/>
      <c r="F39" s="36"/>
      <c r="G39" s="66">
        <v>4444</v>
      </c>
      <c r="H39" s="61"/>
      <c r="I39" s="66">
        <v>3777</v>
      </c>
      <c r="J39" s="36"/>
      <c r="K39" s="62">
        <f>IFERROR(I39/G39,0)</f>
        <v>0.84990999099909992</v>
      </c>
      <c r="L39" s="36"/>
      <c r="M39" s="64"/>
      <c r="N39" s="40"/>
    </row>
    <row r="40" spans="1:33" s="17" customFormat="1" ht="5.15" customHeight="1" x14ac:dyDescent="0.6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8.15" customHeight="1" x14ac:dyDescent="0.65">
      <c r="A41" s="34"/>
      <c r="B41" s="35"/>
      <c r="C41" s="76" t="s">
        <v>4</v>
      </c>
      <c r="D41" s="77"/>
      <c r="E41" s="78"/>
      <c r="F41" s="36"/>
      <c r="G41" s="66">
        <v>2598</v>
      </c>
      <c r="H41" s="61"/>
      <c r="I41" s="66">
        <v>2208</v>
      </c>
      <c r="J41" s="36"/>
      <c r="K41" s="62">
        <f>IFERROR(I41/G41,0)</f>
        <v>0.84988452655889146</v>
      </c>
      <c r="L41" s="36"/>
      <c r="M41" s="64"/>
      <c r="N41" s="40"/>
    </row>
    <row r="42" spans="1:33" s="17" customFormat="1" ht="5.15" customHeight="1" x14ac:dyDescent="0.6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8.15" customHeight="1" x14ac:dyDescent="0.65">
      <c r="A43" s="34"/>
      <c r="B43" s="35"/>
      <c r="C43" s="76" t="s">
        <v>5</v>
      </c>
      <c r="D43" s="77"/>
      <c r="E43" s="78"/>
      <c r="F43" s="36"/>
      <c r="G43" s="66">
        <v>200</v>
      </c>
      <c r="H43" s="61"/>
      <c r="I43" s="66">
        <v>100</v>
      </c>
      <c r="J43" s="36"/>
      <c r="K43" s="62">
        <f>IFERROR(I43/G43,0)</f>
        <v>0.5</v>
      </c>
      <c r="L43" s="36"/>
      <c r="M43" s="64"/>
      <c r="N43" s="40"/>
    </row>
    <row r="44" spans="1:33" s="17" customFormat="1" ht="5.15" customHeight="1" x14ac:dyDescent="0.6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8.15" customHeight="1" x14ac:dyDescent="0.65">
      <c r="A45" s="34"/>
      <c r="B45" s="35"/>
      <c r="C45" s="76" t="s">
        <v>6</v>
      </c>
      <c r="D45" s="77"/>
      <c r="E45" s="78"/>
      <c r="F45" s="36"/>
      <c r="G45" s="66">
        <v>152</v>
      </c>
      <c r="H45" s="61"/>
      <c r="I45" s="66">
        <v>76</v>
      </c>
      <c r="J45" s="36"/>
      <c r="K45" s="62">
        <f>IFERROR(I45/G45,0)</f>
        <v>0.5</v>
      </c>
      <c r="L45" s="36"/>
      <c r="M45" s="64"/>
      <c r="N45" s="40"/>
    </row>
    <row r="46" spans="1:33" s="17" customFormat="1" ht="5.15" customHeight="1" x14ac:dyDescent="0.6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8.15" customHeight="1" x14ac:dyDescent="0.65">
      <c r="A47" s="34"/>
      <c r="B47" s="35"/>
      <c r="C47" s="76" t="s">
        <v>7</v>
      </c>
      <c r="D47" s="77"/>
      <c r="E47" s="78"/>
      <c r="F47" s="36"/>
      <c r="G47" s="66">
        <v>200</v>
      </c>
      <c r="H47" s="61"/>
      <c r="I47" s="66">
        <v>100</v>
      </c>
      <c r="J47" s="36"/>
      <c r="K47" s="62">
        <f>IFERROR(I47/G47,0)</f>
        <v>0.5</v>
      </c>
      <c r="L47" s="36"/>
      <c r="M47" s="64"/>
      <c r="N47" s="40"/>
    </row>
    <row r="48" spans="1:33" s="17" customFormat="1" ht="5.15" customHeight="1" x14ac:dyDescent="0.6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8.15" customHeight="1" x14ac:dyDescent="0.65">
      <c r="A49" s="34"/>
      <c r="B49" s="35"/>
      <c r="C49" s="76" t="s">
        <v>8</v>
      </c>
      <c r="D49" s="77"/>
      <c r="E49" s="78"/>
      <c r="F49" s="36"/>
      <c r="G49" s="66">
        <v>9906</v>
      </c>
      <c r="H49" s="61"/>
      <c r="I49" s="66">
        <v>8420</v>
      </c>
      <c r="J49" s="36"/>
      <c r="K49" s="62">
        <f>IFERROR(I49/G49,0)</f>
        <v>0.84998990510801531</v>
      </c>
      <c r="L49" s="36"/>
      <c r="M49" s="64"/>
      <c r="N49" s="40"/>
    </row>
    <row r="50" spans="1:33" s="17" customFormat="1" ht="5.15" customHeight="1" x14ac:dyDescent="0.6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8.15" customHeight="1" x14ac:dyDescent="0.65">
      <c r="A51" s="34"/>
      <c r="B51" s="35"/>
      <c r="C51" s="76" t="s">
        <v>9</v>
      </c>
      <c r="D51" s="77"/>
      <c r="E51" s="78"/>
      <c r="F51" s="36"/>
      <c r="G51" s="66">
        <v>9906</v>
      </c>
      <c r="H51" s="61"/>
      <c r="I51" s="66">
        <v>8420</v>
      </c>
      <c r="J51" s="36"/>
      <c r="K51" s="62">
        <f>IFERROR(I51/G51,0)</f>
        <v>0.84998990510801531</v>
      </c>
      <c r="L51" s="36"/>
      <c r="M51" s="64"/>
      <c r="N51" s="40"/>
    </row>
    <row r="52" spans="1:33" s="17" customFormat="1" ht="5.15" customHeight="1" x14ac:dyDescent="0.6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8.15" customHeight="1" x14ac:dyDescent="0.65">
      <c r="A53" s="34"/>
      <c r="B53" s="35"/>
      <c r="C53" s="76" t="s">
        <v>10</v>
      </c>
      <c r="D53" s="77"/>
      <c r="E53" s="78"/>
      <c r="F53" s="36"/>
      <c r="G53" s="66">
        <v>9906</v>
      </c>
      <c r="H53" s="61"/>
      <c r="I53" s="66">
        <v>8420</v>
      </c>
      <c r="J53" s="36"/>
      <c r="K53" s="62">
        <f>IFERROR(I53/G53,0)</f>
        <v>0.84998990510801531</v>
      </c>
      <c r="L53" s="36"/>
      <c r="M53" s="64"/>
      <c r="N53" s="40"/>
    </row>
    <row r="54" spans="1:33" ht="6" customHeight="1" x14ac:dyDescent="0.6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6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E2:K4"/>
    <mergeCell ref="B6:L6"/>
    <mergeCell ref="B8:C8"/>
    <mergeCell ref="E8:K8"/>
    <mergeCell ref="B10:C10"/>
    <mergeCell ref="E10:K10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C30:E30"/>
    <mergeCell ref="B33:N33"/>
    <mergeCell ref="C35:E37"/>
    <mergeCell ref="G35:G37"/>
    <mergeCell ref="I35:I37"/>
    <mergeCell ref="K35:K37"/>
    <mergeCell ref="M35:M37"/>
    <mergeCell ref="C51:E51"/>
    <mergeCell ref="C53:E53"/>
    <mergeCell ref="C39:E39"/>
    <mergeCell ref="C41:E41"/>
    <mergeCell ref="C43:E43"/>
    <mergeCell ref="C45:E45"/>
    <mergeCell ref="C47:E47"/>
    <mergeCell ref="C49:E49"/>
  </mergeCells>
  <pageMargins left="0.7" right="0.7" top="0.75" bottom="0.75" header="0.3" footer="0.3"/>
  <pageSetup scale="64"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2:AK55"/>
  <sheetViews>
    <sheetView workbookViewId="0">
      <selection activeCell="E10" sqref="E10:K10"/>
    </sheetView>
  </sheetViews>
  <sheetFormatPr defaultColWidth="10.875" defaultRowHeight="15.25" x14ac:dyDescent="0.65"/>
  <cols>
    <col min="1" max="1" width="4.125" style="7" customWidth="1"/>
    <col min="2" max="2" width="1" style="7" customWidth="1"/>
    <col min="3" max="3" width="21.5" style="7" customWidth="1"/>
    <col min="4" max="4" width="0.625" style="7" customWidth="1"/>
    <col min="5" max="5" width="58.125" style="7" customWidth="1"/>
    <col min="6" max="6" width="0.875" style="7" customWidth="1"/>
    <col min="7" max="7" width="13.5" style="7" customWidth="1"/>
    <col min="8" max="8" width="0.875" style="7" customWidth="1"/>
    <col min="9" max="9" width="13" style="7" customWidth="1"/>
    <col min="10" max="10" width="0.875" style="7" customWidth="1"/>
    <col min="11" max="11" width="14.125" style="54" customWidth="1"/>
    <col min="12" max="12" width="1" style="7" customWidth="1"/>
    <col min="13" max="13" width="50.375" style="7" customWidth="1"/>
    <col min="14" max="14" width="1" style="7" customWidth="1"/>
    <col min="15" max="15" width="10.875" style="7" customWidth="1"/>
    <col min="16" max="17" width="10.875" style="7"/>
    <col min="18" max="19" width="10.875" style="7" customWidth="1"/>
    <col min="20" max="20" width="10.875" style="7"/>
    <col min="21" max="21" width="10.875" style="7" customWidth="1"/>
    <col min="22" max="22" width="10.875" style="7"/>
    <col min="23" max="23" width="10.875" style="7" customWidth="1"/>
    <col min="24" max="24" width="10.875" style="7"/>
    <col min="25" max="25" width="10.875" style="7" customWidth="1"/>
    <col min="26" max="16384" width="10.875" style="7"/>
  </cols>
  <sheetData>
    <row r="2" spans="1:37" ht="15.95" customHeight="1" x14ac:dyDescent="0.65">
      <c r="E2" s="88" t="s">
        <v>91</v>
      </c>
      <c r="F2" s="88"/>
      <c r="G2" s="88"/>
      <c r="H2" s="88"/>
      <c r="I2" s="88"/>
      <c r="J2" s="88"/>
      <c r="K2" s="88"/>
    </row>
    <row r="3" spans="1:37" ht="15.5" x14ac:dyDescent="0.65">
      <c r="C3" s="8"/>
      <c r="D3" s="8"/>
      <c r="E3" s="88"/>
      <c r="F3" s="88"/>
      <c r="G3" s="88"/>
      <c r="H3" s="88"/>
      <c r="I3" s="88"/>
      <c r="J3" s="88"/>
      <c r="K3" s="88"/>
    </row>
    <row r="4" spans="1:37" ht="15.5" x14ac:dyDescent="0.65">
      <c r="C4" s="8"/>
      <c r="D4" s="8"/>
      <c r="E4" s="88"/>
      <c r="F4" s="88"/>
      <c r="G4" s="88"/>
      <c r="H4" s="88"/>
      <c r="I4" s="88"/>
      <c r="J4" s="88"/>
      <c r="K4" s="88"/>
    </row>
    <row r="5" spans="1:37" s="9" customFormat="1" ht="32.15" customHeight="1" x14ac:dyDescent="0.7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0.95" customHeight="1" x14ac:dyDescent="0.65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37" ht="42" customHeight="1" x14ac:dyDescent="0.7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65">
      <c r="A8" s="41"/>
      <c r="B8" s="98" t="s">
        <v>93</v>
      </c>
      <c r="C8" s="98"/>
      <c r="E8" s="99" t="str">
        <f>Summary!E8</f>
        <v>Mt. San Antonio</v>
      </c>
      <c r="F8" s="100"/>
      <c r="G8" s="100"/>
      <c r="H8" s="100"/>
      <c r="I8" s="100"/>
      <c r="J8" s="100"/>
      <c r="K8" s="101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6.95" customHeight="1" x14ac:dyDescent="0.7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7.95" customHeight="1" x14ac:dyDescent="0.65">
      <c r="B10" s="83" t="s">
        <v>15</v>
      </c>
      <c r="C10" s="83"/>
      <c r="D10" s="15"/>
      <c r="E10" s="79" t="s">
        <v>103</v>
      </c>
      <c r="F10" s="80"/>
      <c r="G10" s="80"/>
      <c r="H10" s="80"/>
      <c r="I10" s="80"/>
      <c r="J10" s="80"/>
      <c r="K10" s="81"/>
      <c r="L10" s="8"/>
      <c r="M10" s="8"/>
    </row>
    <row r="11" spans="1:37" ht="15" customHeight="1" x14ac:dyDescent="0.7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1.95" customHeight="1" x14ac:dyDescent="0.65">
      <c r="A12" s="16"/>
      <c r="B12" s="74" t="s">
        <v>87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</row>
    <row r="13" spans="1:37" ht="8.15" customHeight="1" x14ac:dyDescent="0.6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5.95" customHeight="1" x14ac:dyDescent="0.65">
      <c r="A14" s="17"/>
      <c r="B14" s="23"/>
      <c r="C14" s="87"/>
      <c r="D14" s="87"/>
      <c r="E14" s="87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5.95" customHeight="1" x14ac:dyDescent="0.65">
      <c r="A15" s="17"/>
      <c r="B15" s="23"/>
      <c r="C15" s="87"/>
      <c r="D15" s="87"/>
      <c r="E15" s="87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5.95" customHeight="1" x14ac:dyDescent="0.65">
      <c r="A16" s="26"/>
      <c r="B16" s="27"/>
      <c r="C16" s="87"/>
      <c r="D16" s="87"/>
      <c r="E16" s="87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6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3.15" customHeight="1" x14ac:dyDescent="0.65">
      <c r="A18" s="34"/>
      <c r="B18" s="35"/>
      <c r="C18" s="84" t="s">
        <v>94</v>
      </c>
      <c r="D18" s="85"/>
      <c r="E18" s="86"/>
      <c r="F18" s="36"/>
      <c r="G18" s="66">
        <v>2829</v>
      </c>
      <c r="H18" s="70"/>
      <c r="I18" s="66">
        <v>2928</v>
      </c>
      <c r="J18" s="36"/>
      <c r="K18" s="62">
        <f>IFERROR((I18-G18)/G18,0)</f>
        <v>3.4994697773064687E-2</v>
      </c>
      <c r="L18" s="36"/>
      <c r="M18" s="64"/>
      <c r="N18" s="40"/>
    </row>
    <row r="19" spans="1:33" s="17" customFormat="1" ht="5.15" customHeight="1" x14ac:dyDescent="0.6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3.15" customHeight="1" x14ac:dyDescent="0.65">
      <c r="A20" s="34"/>
      <c r="B20" s="35"/>
      <c r="C20" s="84" t="s">
        <v>89</v>
      </c>
      <c r="D20" s="85"/>
      <c r="E20" s="86"/>
      <c r="F20" s="36"/>
      <c r="G20" s="66">
        <v>4070</v>
      </c>
      <c r="H20" s="70"/>
      <c r="I20" s="66">
        <v>4212</v>
      </c>
      <c r="J20" s="36"/>
      <c r="K20" s="62">
        <f>IFERROR((I20-G20)/G20,0)</f>
        <v>3.4889434889434891E-2</v>
      </c>
      <c r="L20" s="36"/>
      <c r="M20" s="64"/>
      <c r="N20" s="40"/>
    </row>
    <row r="21" spans="1:33" s="17" customFormat="1" ht="5.15" customHeight="1" x14ac:dyDescent="0.6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3.15" customHeight="1" x14ac:dyDescent="0.65">
      <c r="A22" s="34"/>
      <c r="B22" s="35"/>
      <c r="C22" s="84" t="s">
        <v>95</v>
      </c>
      <c r="D22" s="85"/>
      <c r="E22" s="86"/>
      <c r="F22" s="36"/>
      <c r="G22" s="66">
        <v>0</v>
      </c>
      <c r="H22" s="70"/>
      <c r="I22" s="66">
        <v>1500</v>
      </c>
      <c r="J22" s="36"/>
      <c r="K22" s="62">
        <f>IFERROR((I22-G22)/G22,0)</f>
        <v>0</v>
      </c>
      <c r="L22" s="36"/>
      <c r="M22" s="64"/>
      <c r="N22" s="40"/>
    </row>
    <row r="23" spans="1:33" s="17" customFormat="1" ht="5.15" customHeight="1" x14ac:dyDescent="0.6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3.15" customHeight="1" x14ac:dyDescent="0.65">
      <c r="A24" s="34"/>
      <c r="B24" s="35"/>
      <c r="C24" s="84" t="s">
        <v>96</v>
      </c>
      <c r="D24" s="85"/>
      <c r="E24" s="86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5.15" customHeight="1" x14ac:dyDescent="0.6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3.15" customHeight="1" x14ac:dyDescent="0.65">
      <c r="A26" s="34"/>
      <c r="B26" s="35"/>
      <c r="C26" s="84" t="s">
        <v>97</v>
      </c>
      <c r="D26" s="85"/>
      <c r="E26" s="86"/>
      <c r="F26" s="36"/>
      <c r="G26" s="66">
        <v>139</v>
      </c>
      <c r="H26" s="70"/>
      <c r="I26" s="66">
        <v>144</v>
      </c>
      <c r="J26" s="36"/>
      <c r="K26" s="62">
        <f>IFERROR((I26-G26)/G26,0)</f>
        <v>3.5971223021582732E-2</v>
      </c>
      <c r="L26" s="36"/>
      <c r="M26" s="64"/>
      <c r="N26" s="40"/>
    </row>
    <row r="27" spans="1:33" s="17" customFormat="1" ht="5.15" customHeight="1" x14ac:dyDescent="0.6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3.15" customHeight="1" x14ac:dyDescent="0.65">
      <c r="A28" s="34"/>
      <c r="B28" s="35"/>
      <c r="C28" s="84" t="s">
        <v>98</v>
      </c>
      <c r="D28" s="85"/>
      <c r="E28" s="86"/>
      <c r="F28" s="36"/>
      <c r="G28" s="66">
        <v>1914</v>
      </c>
      <c r="H28" s="70"/>
      <c r="I28" s="66">
        <v>1981</v>
      </c>
      <c r="J28" s="36"/>
      <c r="K28" s="62">
        <f>IFERROR((I28-G28)/G28,0)</f>
        <v>3.5005224660397072E-2</v>
      </c>
      <c r="L28" s="36"/>
      <c r="M28" s="64"/>
      <c r="N28" s="40"/>
    </row>
    <row r="29" spans="1:33" s="17" customFormat="1" ht="5.15" customHeight="1" x14ac:dyDescent="0.6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3.15" customHeight="1" x14ac:dyDescent="0.65">
      <c r="A30" s="34"/>
      <c r="B30" s="35"/>
      <c r="C30" s="84" t="s">
        <v>99</v>
      </c>
      <c r="D30" s="85"/>
      <c r="E30" s="86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6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6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3.15" customHeight="1" x14ac:dyDescent="0.65">
      <c r="A33" s="41"/>
      <c r="B33" s="75" t="s">
        <v>88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</row>
    <row r="34" spans="1:33" ht="6" customHeight="1" x14ac:dyDescent="0.6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7.95" customHeight="1" x14ac:dyDescent="0.65">
      <c r="A35" s="17"/>
      <c r="B35" s="23"/>
      <c r="C35" s="87"/>
      <c r="D35" s="87"/>
      <c r="E35" s="87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5.15" customHeight="1" x14ac:dyDescent="0.65">
      <c r="A36" s="17"/>
      <c r="B36" s="23"/>
      <c r="C36" s="87"/>
      <c r="D36" s="87"/>
      <c r="E36" s="87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65">
      <c r="A37" s="26"/>
      <c r="B37" s="27"/>
      <c r="C37" s="87"/>
      <c r="D37" s="87"/>
      <c r="E37" s="87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6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3.15" customHeight="1" x14ac:dyDescent="0.65">
      <c r="A39" s="34"/>
      <c r="B39" s="35"/>
      <c r="C39" s="76" t="s">
        <v>3</v>
      </c>
      <c r="D39" s="77"/>
      <c r="E39" s="78"/>
      <c r="F39" s="36"/>
      <c r="G39" s="66">
        <v>7000</v>
      </c>
      <c r="H39" s="61"/>
      <c r="I39" s="66">
        <v>4200</v>
      </c>
      <c r="J39" s="36"/>
      <c r="K39" s="62">
        <f>IFERROR(I39/G39,0)</f>
        <v>0.6</v>
      </c>
      <c r="L39" s="36"/>
      <c r="M39" s="64"/>
      <c r="N39" s="40"/>
    </row>
    <row r="40" spans="1:33" s="17" customFormat="1" ht="5.15" customHeight="1" x14ac:dyDescent="0.6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8.15" customHeight="1" x14ac:dyDescent="0.65">
      <c r="A41" s="34"/>
      <c r="B41" s="35"/>
      <c r="C41" s="76" t="s">
        <v>4</v>
      </c>
      <c r="D41" s="77"/>
      <c r="E41" s="78"/>
      <c r="F41" s="36"/>
      <c r="G41" s="66">
        <v>1863</v>
      </c>
      <c r="H41" s="61"/>
      <c r="I41" s="66">
        <v>708</v>
      </c>
      <c r="J41" s="36"/>
      <c r="K41" s="62">
        <f>IFERROR(I41/G41,0)</f>
        <v>0.38003220611916266</v>
      </c>
      <c r="L41" s="36"/>
      <c r="M41" s="64"/>
      <c r="N41" s="40"/>
    </row>
    <row r="42" spans="1:33" s="17" customFormat="1" ht="5.15" customHeight="1" x14ac:dyDescent="0.6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8.15" customHeight="1" x14ac:dyDescent="0.65">
      <c r="A43" s="34"/>
      <c r="B43" s="35"/>
      <c r="C43" s="76" t="s">
        <v>5</v>
      </c>
      <c r="D43" s="77"/>
      <c r="E43" s="78"/>
      <c r="F43" s="36"/>
      <c r="G43" s="66">
        <v>120</v>
      </c>
      <c r="H43" s="61"/>
      <c r="I43" s="66">
        <v>72</v>
      </c>
      <c r="J43" s="36"/>
      <c r="K43" s="62">
        <f>IFERROR(I43/G43,0)</f>
        <v>0.6</v>
      </c>
      <c r="L43" s="36"/>
      <c r="M43" s="64"/>
      <c r="N43" s="40"/>
    </row>
    <row r="44" spans="1:33" s="17" customFormat="1" ht="5.15" customHeight="1" x14ac:dyDescent="0.6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8.15" customHeight="1" x14ac:dyDescent="0.65">
      <c r="A45" s="34"/>
      <c r="B45" s="35"/>
      <c r="C45" s="76" t="s">
        <v>6</v>
      </c>
      <c r="D45" s="77"/>
      <c r="E45" s="78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5.15" customHeight="1" x14ac:dyDescent="0.6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8.15" customHeight="1" x14ac:dyDescent="0.65">
      <c r="A47" s="34"/>
      <c r="B47" s="35"/>
      <c r="C47" s="76" t="s">
        <v>7</v>
      </c>
      <c r="D47" s="77"/>
      <c r="E47" s="78"/>
      <c r="F47" s="36"/>
      <c r="G47" s="66">
        <v>334</v>
      </c>
      <c r="H47" s="61"/>
      <c r="I47" s="66">
        <v>200</v>
      </c>
      <c r="J47" s="36"/>
      <c r="K47" s="62">
        <f>IFERROR(I47/G47,0)</f>
        <v>0.59880239520958078</v>
      </c>
      <c r="L47" s="36"/>
      <c r="M47" s="64"/>
      <c r="N47" s="40"/>
    </row>
    <row r="48" spans="1:33" s="17" customFormat="1" ht="5.15" customHeight="1" x14ac:dyDescent="0.6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8.15" customHeight="1" x14ac:dyDescent="0.65">
      <c r="A49" s="34"/>
      <c r="B49" s="35"/>
      <c r="C49" s="76" t="s">
        <v>8</v>
      </c>
      <c r="D49" s="77"/>
      <c r="E49" s="78"/>
      <c r="F49" s="36"/>
      <c r="G49" s="66">
        <v>5800</v>
      </c>
      <c r="H49" s="61"/>
      <c r="I49" s="66">
        <v>1250</v>
      </c>
      <c r="J49" s="36"/>
      <c r="K49" s="62">
        <f>IFERROR(I49/G49,0)</f>
        <v>0.21551724137931033</v>
      </c>
      <c r="L49" s="36"/>
      <c r="M49" s="64"/>
      <c r="N49" s="40"/>
    </row>
    <row r="50" spans="1:33" s="17" customFormat="1" ht="5.15" customHeight="1" x14ac:dyDescent="0.6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8.15" customHeight="1" x14ac:dyDescent="0.65">
      <c r="A51" s="34"/>
      <c r="B51" s="35"/>
      <c r="C51" s="76" t="s">
        <v>9</v>
      </c>
      <c r="D51" s="77"/>
      <c r="E51" s="78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5.15" customHeight="1" x14ac:dyDescent="0.6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8.15" customHeight="1" x14ac:dyDescent="0.65">
      <c r="A53" s="34"/>
      <c r="B53" s="35"/>
      <c r="C53" s="76" t="s">
        <v>10</v>
      </c>
      <c r="D53" s="77"/>
      <c r="E53" s="78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6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6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E2:K4"/>
    <mergeCell ref="B6:L6"/>
    <mergeCell ref="B8:C8"/>
    <mergeCell ref="E8:K8"/>
    <mergeCell ref="B10:C10"/>
    <mergeCell ref="E10:K10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C30:E30"/>
    <mergeCell ref="B33:N33"/>
    <mergeCell ref="C35:E37"/>
    <mergeCell ref="G35:G37"/>
    <mergeCell ref="I35:I37"/>
    <mergeCell ref="K35:K37"/>
    <mergeCell ref="M35:M37"/>
    <mergeCell ref="C51:E51"/>
    <mergeCell ref="C53:E53"/>
    <mergeCell ref="C39:E39"/>
    <mergeCell ref="C41:E41"/>
    <mergeCell ref="C43:E43"/>
    <mergeCell ref="C45:E45"/>
    <mergeCell ref="C47:E47"/>
    <mergeCell ref="C49:E49"/>
  </mergeCells>
  <pageMargins left="0.7" right="0.7" top="0.75" bottom="0.75" header="0.3" footer="0.3"/>
  <pageSetup scale="64" orientation="portrait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2:AK55"/>
  <sheetViews>
    <sheetView workbookViewId="0">
      <selection activeCell="I52" sqref="I52"/>
    </sheetView>
  </sheetViews>
  <sheetFormatPr defaultColWidth="10.875" defaultRowHeight="15.25" x14ac:dyDescent="0.65"/>
  <cols>
    <col min="1" max="1" width="4.125" style="7" customWidth="1"/>
    <col min="2" max="2" width="1" style="7" customWidth="1"/>
    <col min="3" max="3" width="21.5" style="7" customWidth="1"/>
    <col min="4" max="4" width="0.625" style="7" customWidth="1"/>
    <col min="5" max="5" width="58.125" style="7" customWidth="1"/>
    <col min="6" max="6" width="0.875" style="7" customWidth="1"/>
    <col min="7" max="7" width="13.5" style="7" customWidth="1"/>
    <col min="8" max="8" width="0.875" style="7" customWidth="1"/>
    <col min="9" max="9" width="13" style="7" customWidth="1"/>
    <col min="10" max="10" width="0.875" style="7" customWidth="1"/>
    <col min="11" max="11" width="14.125" style="54" customWidth="1"/>
    <col min="12" max="12" width="1" style="7" customWidth="1"/>
    <col min="13" max="13" width="50.375" style="7" customWidth="1"/>
    <col min="14" max="14" width="1" style="7" customWidth="1"/>
    <col min="15" max="15" width="10.875" style="7" customWidth="1"/>
    <col min="16" max="17" width="10.875" style="7"/>
    <col min="18" max="19" width="10.875" style="7" customWidth="1"/>
    <col min="20" max="20" width="10.875" style="7"/>
    <col min="21" max="21" width="10.875" style="7" customWidth="1"/>
    <col min="22" max="22" width="10.875" style="7"/>
    <col min="23" max="23" width="10.875" style="7" customWidth="1"/>
    <col min="24" max="24" width="10.875" style="7"/>
    <col min="25" max="25" width="10.875" style="7" customWidth="1"/>
    <col min="26" max="16384" width="10.875" style="7"/>
  </cols>
  <sheetData>
    <row r="2" spans="1:37" ht="15.95" customHeight="1" x14ac:dyDescent="0.65">
      <c r="E2" s="88" t="s">
        <v>91</v>
      </c>
      <c r="F2" s="88"/>
      <c r="G2" s="88"/>
      <c r="H2" s="88"/>
      <c r="I2" s="88"/>
      <c r="J2" s="88"/>
      <c r="K2" s="88"/>
    </row>
    <row r="3" spans="1:37" ht="15.5" x14ac:dyDescent="0.65">
      <c r="C3" s="8"/>
      <c r="D3" s="8"/>
      <c r="E3" s="88"/>
      <c r="F3" s="88"/>
      <c r="G3" s="88"/>
      <c r="H3" s="88"/>
      <c r="I3" s="88"/>
      <c r="J3" s="88"/>
      <c r="K3" s="88"/>
    </row>
    <row r="4" spans="1:37" ht="15.5" x14ac:dyDescent="0.65">
      <c r="C4" s="8"/>
      <c r="D4" s="8"/>
      <c r="E4" s="88"/>
      <c r="F4" s="88"/>
      <c r="G4" s="88"/>
      <c r="H4" s="88"/>
      <c r="I4" s="88"/>
      <c r="J4" s="88"/>
      <c r="K4" s="88"/>
    </row>
    <row r="5" spans="1:37" s="9" customFormat="1" ht="32.15" customHeight="1" x14ac:dyDescent="0.7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0.95" customHeight="1" x14ac:dyDescent="0.65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37" ht="42" customHeight="1" x14ac:dyDescent="0.7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65">
      <c r="A8" s="41"/>
      <c r="B8" s="98" t="s">
        <v>93</v>
      </c>
      <c r="C8" s="98"/>
      <c r="E8" s="99" t="str">
        <f>Summary!E8</f>
        <v>Mt. San Antonio</v>
      </c>
      <c r="F8" s="100"/>
      <c r="G8" s="100"/>
      <c r="H8" s="100"/>
      <c r="I8" s="100"/>
      <c r="J8" s="100"/>
      <c r="K8" s="101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6.95" customHeight="1" x14ac:dyDescent="0.7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7.95" customHeight="1" x14ac:dyDescent="0.65">
      <c r="B10" s="83" t="s">
        <v>15</v>
      </c>
      <c r="C10" s="83"/>
      <c r="D10" s="15"/>
      <c r="E10" s="79" t="s">
        <v>104</v>
      </c>
      <c r="F10" s="80"/>
      <c r="G10" s="80"/>
      <c r="H10" s="80"/>
      <c r="I10" s="80"/>
      <c r="J10" s="80"/>
      <c r="K10" s="81"/>
      <c r="L10" s="8"/>
      <c r="M10" s="8"/>
    </row>
    <row r="11" spans="1:37" ht="15" customHeight="1" x14ac:dyDescent="0.7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1.95" customHeight="1" x14ac:dyDescent="0.65">
      <c r="A12" s="16"/>
      <c r="B12" s="74" t="s">
        <v>87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</row>
    <row r="13" spans="1:37" ht="8.15" customHeight="1" x14ac:dyDescent="0.6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5.95" customHeight="1" x14ac:dyDescent="0.65">
      <c r="A14" s="17"/>
      <c r="B14" s="23"/>
      <c r="C14" s="87"/>
      <c r="D14" s="87"/>
      <c r="E14" s="87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5.95" customHeight="1" x14ac:dyDescent="0.65">
      <c r="A15" s="17"/>
      <c r="B15" s="23"/>
      <c r="C15" s="87"/>
      <c r="D15" s="87"/>
      <c r="E15" s="87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5.95" customHeight="1" x14ac:dyDescent="0.65">
      <c r="A16" s="26"/>
      <c r="B16" s="27"/>
      <c r="C16" s="87"/>
      <c r="D16" s="87"/>
      <c r="E16" s="87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6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3.15" customHeight="1" x14ac:dyDescent="0.65">
      <c r="A18" s="34"/>
      <c r="B18" s="35"/>
      <c r="C18" s="84" t="s">
        <v>94</v>
      </c>
      <c r="D18" s="85"/>
      <c r="E18" s="86"/>
      <c r="F18" s="36"/>
      <c r="G18" s="66">
        <v>1536</v>
      </c>
      <c r="H18" s="70"/>
      <c r="I18" s="66">
        <v>1600</v>
      </c>
      <c r="J18" s="36"/>
      <c r="K18" s="62">
        <f>IFERROR((I18-G18)/G18,0)</f>
        <v>4.1666666666666664E-2</v>
      </c>
      <c r="L18" s="36"/>
      <c r="M18" s="64"/>
      <c r="N18" s="40"/>
    </row>
    <row r="19" spans="1:33" s="17" customFormat="1" ht="5.15" customHeight="1" x14ac:dyDescent="0.6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3.15" customHeight="1" x14ac:dyDescent="0.65">
      <c r="A20" s="34"/>
      <c r="B20" s="35"/>
      <c r="C20" s="84" t="s">
        <v>89</v>
      </c>
      <c r="D20" s="85"/>
      <c r="E20" s="86"/>
      <c r="F20" s="36"/>
      <c r="G20" s="66">
        <v>993</v>
      </c>
      <c r="H20" s="70"/>
      <c r="I20" s="66">
        <v>1000</v>
      </c>
      <c r="J20" s="36"/>
      <c r="K20" s="62">
        <f>IFERROR((I20-G20)/G20,0)</f>
        <v>7.0493454179254783E-3</v>
      </c>
      <c r="L20" s="36"/>
      <c r="M20" s="64"/>
      <c r="N20" s="40"/>
    </row>
    <row r="21" spans="1:33" s="17" customFormat="1" ht="5.15" customHeight="1" x14ac:dyDescent="0.6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3.15" customHeight="1" x14ac:dyDescent="0.65">
      <c r="A22" s="34"/>
      <c r="B22" s="35"/>
      <c r="C22" s="84" t="s">
        <v>95</v>
      </c>
      <c r="D22" s="85"/>
      <c r="E22" s="86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5.15" customHeight="1" x14ac:dyDescent="0.6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3.15" customHeight="1" x14ac:dyDescent="0.65">
      <c r="A24" s="34"/>
      <c r="B24" s="35"/>
      <c r="C24" s="84" t="s">
        <v>96</v>
      </c>
      <c r="D24" s="85"/>
      <c r="E24" s="86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5.15" customHeight="1" x14ac:dyDescent="0.6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3.15" customHeight="1" x14ac:dyDescent="0.65">
      <c r="A26" s="34"/>
      <c r="B26" s="35"/>
      <c r="C26" s="84" t="s">
        <v>97</v>
      </c>
      <c r="D26" s="85"/>
      <c r="E26" s="86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5.15" customHeight="1" x14ac:dyDescent="0.6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3.15" customHeight="1" x14ac:dyDescent="0.65">
      <c r="A28" s="34"/>
      <c r="B28" s="35"/>
      <c r="C28" s="84" t="s">
        <v>98</v>
      </c>
      <c r="D28" s="85"/>
      <c r="E28" s="86"/>
      <c r="F28" s="36"/>
      <c r="G28" s="66">
        <v>472</v>
      </c>
      <c r="H28" s="70"/>
      <c r="I28" s="66">
        <v>500</v>
      </c>
      <c r="J28" s="36"/>
      <c r="K28" s="62">
        <f>IFERROR((I28-G28)/G28,0)</f>
        <v>5.9322033898305086E-2</v>
      </c>
      <c r="L28" s="36"/>
      <c r="M28" s="64"/>
      <c r="N28" s="40"/>
    </row>
    <row r="29" spans="1:33" s="17" customFormat="1" ht="5.15" customHeight="1" x14ac:dyDescent="0.6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3.15" customHeight="1" x14ac:dyDescent="0.65">
      <c r="A30" s="34"/>
      <c r="B30" s="35"/>
      <c r="C30" s="84" t="s">
        <v>99</v>
      </c>
      <c r="D30" s="85"/>
      <c r="E30" s="86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6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6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3.15" customHeight="1" x14ac:dyDescent="0.65">
      <c r="A33" s="41"/>
      <c r="B33" s="75" t="s">
        <v>88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</row>
    <row r="34" spans="1:33" ht="6" customHeight="1" x14ac:dyDescent="0.6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7.95" customHeight="1" x14ac:dyDescent="0.65">
      <c r="A35" s="17"/>
      <c r="B35" s="23"/>
      <c r="C35" s="87"/>
      <c r="D35" s="87"/>
      <c r="E35" s="87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5.15" customHeight="1" x14ac:dyDescent="0.65">
      <c r="A36" s="17"/>
      <c r="B36" s="23"/>
      <c r="C36" s="87"/>
      <c r="D36" s="87"/>
      <c r="E36" s="87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65">
      <c r="A37" s="26"/>
      <c r="B37" s="27"/>
      <c r="C37" s="87"/>
      <c r="D37" s="87"/>
      <c r="E37" s="87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6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3.15" customHeight="1" x14ac:dyDescent="0.65">
      <c r="A39" s="34"/>
      <c r="B39" s="35"/>
      <c r="C39" s="76" t="s">
        <v>3</v>
      </c>
      <c r="D39" s="77"/>
      <c r="E39" s="78"/>
      <c r="F39" s="36"/>
      <c r="G39" s="66">
        <v>920</v>
      </c>
      <c r="H39" s="61"/>
      <c r="I39" s="66">
        <v>320</v>
      </c>
      <c r="J39" s="36"/>
      <c r="K39" s="62">
        <f>IFERROR(I39/G39,0)</f>
        <v>0.34782608695652173</v>
      </c>
      <c r="L39" s="36"/>
      <c r="M39" s="64"/>
      <c r="N39" s="40"/>
    </row>
    <row r="40" spans="1:33" s="17" customFormat="1" ht="5.15" customHeight="1" x14ac:dyDescent="0.6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8.15" customHeight="1" x14ac:dyDescent="0.65">
      <c r="A41" s="34"/>
      <c r="B41" s="35"/>
      <c r="C41" s="76" t="s">
        <v>4</v>
      </c>
      <c r="D41" s="77"/>
      <c r="E41" s="78"/>
      <c r="F41" s="36"/>
      <c r="G41" s="66">
        <v>270</v>
      </c>
      <c r="H41" s="61"/>
      <c r="I41" s="66">
        <v>162</v>
      </c>
      <c r="J41" s="36"/>
      <c r="K41" s="62">
        <f>IFERROR(I41/G41,0)</f>
        <v>0.6</v>
      </c>
      <c r="L41" s="36"/>
      <c r="M41" s="64"/>
      <c r="N41" s="40"/>
    </row>
    <row r="42" spans="1:33" s="17" customFormat="1" ht="5.15" customHeight="1" x14ac:dyDescent="0.6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8.15" customHeight="1" x14ac:dyDescent="0.65">
      <c r="A43" s="34"/>
      <c r="B43" s="35"/>
      <c r="C43" s="76" t="s">
        <v>5</v>
      </c>
      <c r="D43" s="77"/>
      <c r="E43" s="78"/>
      <c r="F43" s="36"/>
      <c r="G43" s="66">
        <v>420</v>
      </c>
      <c r="H43" s="61"/>
      <c r="I43" s="66">
        <v>85</v>
      </c>
      <c r="J43" s="36"/>
      <c r="K43" s="62">
        <f>IFERROR(I43/G43,0)</f>
        <v>0.20238095238095238</v>
      </c>
      <c r="L43" s="36"/>
      <c r="M43" s="64"/>
      <c r="N43" s="40"/>
    </row>
    <row r="44" spans="1:33" s="17" customFormat="1" ht="5.15" customHeight="1" x14ac:dyDescent="0.6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8.15" customHeight="1" x14ac:dyDescent="0.65">
      <c r="A45" s="34"/>
      <c r="B45" s="35"/>
      <c r="C45" s="76" t="s">
        <v>6</v>
      </c>
      <c r="D45" s="77"/>
      <c r="E45" s="78"/>
      <c r="F45" s="36"/>
      <c r="G45" s="66">
        <v>200</v>
      </c>
      <c r="H45" s="61"/>
      <c r="I45" s="66">
        <v>30</v>
      </c>
      <c r="J45" s="36"/>
      <c r="K45" s="62">
        <f>IFERROR(I45/G45,0)</f>
        <v>0.15</v>
      </c>
      <c r="L45" s="36"/>
      <c r="M45" s="64"/>
      <c r="N45" s="40"/>
    </row>
    <row r="46" spans="1:33" s="17" customFormat="1" ht="5.15" customHeight="1" x14ac:dyDescent="0.6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8.15" customHeight="1" x14ac:dyDescent="0.65">
      <c r="A47" s="34"/>
      <c r="B47" s="35"/>
      <c r="C47" s="76" t="s">
        <v>7</v>
      </c>
      <c r="D47" s="77"/>
      <c r="E47" s="78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5.15" customHeight="1" x14ac:dyDescent="0.6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8.15" customHeight="1" x14ac:dyDescent="0.65">
      <c r="A49" s="34"/>
      <c r="B49" s="35"/>
      <c r="C49" s="76" t="s">
        <v>8</v>
      </c>
      <c r="D49" s="77"/>
      <c r="E49" s="78"/>
      <c r="F49" s="36"/>
      <c r="G49" s="66">
        <v>270</v>
      </c>
      <c r="H49" s="61"/>
      <c r="I49" s="66">
        <v>165</v>
      </c>
      <c r="J49" s="36"/>
      <c r="K49" s="62">
        <f>IFERROR(I49/G49,0)</f>
        <v>0.61111111111111116</v>
      </c>
      <c r="L49" s="36"/>
      <c r="M49" s="64"/>
      <c r="N49" s="40"/>
    </row>
    <row r="50" spans="1:33" s="17" customFormat="1" ht="5.15" customHeight="1" x14ac:dyDescent="0.6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8.15" customHeight="1" x14ac:dyDescent="0.65">
      <c r="A51" s="34"/>
      <c r="B51" s="35"/>
      <c r="C51" s="76" t="s">
        <v>9</v>
      </c>
      <c r="D51" s="77"/>
      <c r="E51" s="78"/>
      <c r="F51" s="36"/>
      <c r="G51" s="66">
        <v>270</v>
      </c>
      <c r="H51" s="61"/>
      <c r="I51" s="66">
        <v>190</v>
      </c>
      <c r="J51" s="36"/>
      <c r="K51" s="62">
        <f>IFERROR(I51/G51,0)</f>
        <v>0.70370370370370372</v>
      </c>
      <c r="L51" s="36"/>
      <c r="M51" s="64"/>
      <c r="N51" s="40"/>
    </row>
    <row r="52" spans="1:33" s="17" customFormat="1" ht="5.15" customHeight="1" x14ac:dyDescent="0.6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8.15" customHeight="1" x14ac:dyDescent="0.65">
      <c r="A53" s="34"/>
      <c r="B53" s="35"/>
      <c r="C53" s="76" t="s">
        <v>10</v>
      </c>
      <c r="D53" s="77"/>
      <c r="E53" s="78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6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6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E2:K4"/>
    <mergeCell ref="B6:L6"/>
    <mergeCell ref="B8:C8"/>
    <mergeCell ref="E8:K8"/>
    <mergeCell ref="B10:C10"/>
    <mergeCell ref="E10:K10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C30:E30"/>
    <mergeCell ref="B33:N33"/>
    <mergeCell ref="C35:E37"/>
    <mergeCell ref="G35:G37"/>
    <mergeCell ref="I35:I37"/>
    <mergeCell ref="K35:K37"/>
    <mergeCell ref="M35:M37"/>
    <mergeCell ref="C51:E51"/>
    <mergeCell ref="C53:E53"/>
    <mergeCell ref="C39:E39"/>
    <mergeCell ref="C41:E41"/>
    <mergeCell ref="C43:E43"/>
    <mergeCell ref="C45:E45"/>
    <mergeCell ref="C47:E47"/>
    <mergeCell ref="C49:E49"/>
  </mergeCells>
  <pageMargins left="0.7" right="0.7" top="0.75" bottom="0.75" header="0.3" footer="0.3"/>
  <pageSetup scale="6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22</vt:i4>
      </vt:variant>
    </vt:vector>
  </HeadingPairs>
  <TitlesOfParts>
    <vt:vector size="44" baseType="lpstr">
      <vt:lpstr>Summary</vt:lpstr>
      <vt:lpstr>ddConsortia</vt:lpstr>
      <vt:lpstr>BPACE</vt:lpstr>
      <vt:lpstr>Bassett</vt:lpstr>
      <vt:lpstr>Charter Oak</vt:lpstr>
      <vt:lpstr>Covina</vt:lpstr>
      <vt:lpstr>HLP</vt:lpstr>
      <vt:lpstr>Mt. SAC</vt:lpstr>
      <vt:lpstr>PUSD</vt:lpstr>
      <vt:lpstr>RUSD</vt:lpstr>
      <vt:lpstr>Walnut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ddConsortium</vt:lpstr>
      <vt:lpstr>Bassett!Print_Area</vt:lpstr>
      <vt:lpstr>BPACE!Print_Area</vt:lpstr>
      <vt:lpstr>'Charter Oak'!Print_Area</vt:lpstr>
      <vt:lpstr>Covina!Print_Area</vt:lpstr>
      <vt:lpstr>HLP!Print_Area</vt:lpstr>
      <vt:lpstr>'Mt. SAC'!Print_Area</vt:lpstr>
      <vt:lpstr>PUSD!Print_Area</vt:lpstr>
      <vt:lpstr>RUSD!Print_Area</vt:lpstr>
      <vt:lpstr>Sheet10!Print_Area</vt:lpstr>
      <vt:lpstr>Sheet11!Print_Area</vt:lpstr>
      <vt:lpstr>Sheet12!Print_Area</vt:lpstr>
      <vt:lpstr>Sheet13!Print_Area</vt:lpstr>
      <vt:lpstr>Sheet14!Print_Area</vt:lpstr>
      <vt:lpstr>Sheet15!Print_Area</vt:lpstr>
      <vt:lpstr>Sheet16!Print_Area</vt:lpstr>
      <vt:lpstr>Sheet17!Print_Area</vt:lpstr>
      <vt:lpstr>Sheet18!Print_Area</vt:lpstr>
      <vt:lpstr>Sheet19!Print_Area</vt:lpstr>
      <vt:lpstr>Sheet20!Print_Area</vt:lpstr>
      <vt:lpstr>Summary!Print_Area</vt:lpstr>
      <vt:lpstr>Walnut!Print_Area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Greg Hill Jr.</cp:lastModifiedBy>
  <cp:lastPrinted>2015-10-06T21:50:37Z</cp:lastPrinted>
  <dcterms:created xsi:type="dcterms:W3CDTF">2015-10-06T00:58:22Z</dcterms:created>
  <dcterms:modified xsi:type="dcterms:W3CDTF">2015-12-01T03:37:42Z</dcterms:modified>
</cp:coreProperties>
</file>